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813" firstSheet="3" activeTab="9"/>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s>
  <definedNames/>
  <calcPr fullCalcOnLoad="1"/>
</workbook>
</file>

<file path=xl/sharedStrings.xml><?xml version="1.0" encoding="utf-8"?>
<sst xmlns="http://schemas.openxmlformats.org/spreadsheetml/2006/main" count="829" uniqueCount="291">
  <si>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</si>
  <si>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</si>
  <si>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</si>
  <si>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</si>
  <si>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</si>
  <si>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</si>
  <si>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</si>
  <si>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</si>
  <si>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</si>
  <si>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</si>
  <si>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</si>
  <si>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</si>
  <si>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</si>
  <si>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</si>
  <si>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</si>
  <si>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</si>
  <si>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</si>
  <si>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</si>
  <si>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</si>
  <si>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</si>
  <si>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</si>
  <si>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</si>
  <si>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</si>
  <si>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</si>
  <si>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</si>
  <si>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</si>
  <si>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</si>
  <si>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</si>
  <si>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</si>
  <si>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</si>
  <si>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</si>
  <si>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</si>
  <si>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</si>
  <si>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</si>
  <si>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</si>
  <si>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</si>
  <si>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</si>
  <si>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</si>
  <si>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</si>
  <si>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</si>
  <si>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</si>
  <si>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</si>
  <si>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</si>
  <si>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</si>
  <si>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</si>
  <si>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</si>
  <si>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</si>
  <si>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</si>
  <si>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</si>
  <si>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</si>
  <si>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</si>
  <si>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</si>
  <si>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</si>
  <si>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</si>
  <si>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</si>
  <si>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</si>
  <si>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</si>
  <si>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</si>
  <si>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</si>
  <si>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</si>
  <si>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</si>
  <si>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</si>
  <si>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</si>
  <si>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</si>
  <si>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</si>
  <si>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</si>
  <si>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</si>
  <si>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</si>
  <si>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</si>
  <si>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</si>
  <si>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</si>
  <si>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</si>
  <si>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</si>
  <si>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</si>
  <si>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</si>
  <si>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</si>
  <si>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</si>
  <si>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</si>
  <si>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</si>
  <si>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</si>
  <si>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</si>
  <si>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</si>
  <si>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</si>
  <si>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</si>
  <si>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</si>
  <si>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</si>
  <si>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</si>
  <si>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</si>
  <si>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</si>
  <si>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</si>
  <si>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</si>
  <si>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</si>
  <si>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</si>
  <si>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</si>
  <si>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</si>
  <si>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</si>
  <si>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</si>
  <si>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</si>
  <si>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</si>
  <si>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</si>
  <si>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</si>
  <si>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</si>
  <si>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</si>
  <si>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</si>
  <si>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</si>
  <si>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</si>
  <si>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</si>
  <si>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</si>
  <si>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</si>
  <si>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</si>
  <si>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</si>
  <si>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</si>
  <si>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</si>
  <si>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</si>
  <si>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</si>
  <si>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</si>
  <si>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</si>
  <si>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</si>
  <si>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</si>
  <si>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</si>
  <si>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</si>
  <si>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</si>
  <si>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</si>
  <si>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</si>
  <si>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</si>
  <si>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</si>
  <si>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</si>
  <si>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</si>
  <si>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</si>
  <si>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</si>
  <si>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</si>
  <si>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</si>
  <si>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</si>
  <si>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</si>
  <si>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</si>
  <si>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</si>
  <si>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</si>
  <si>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</si>
  <si>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</si>
  <si>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</si>
  <si>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</si>
  <si>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</si>
  <si>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</si>
  <si>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</si>
  <si>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</si>
  <si>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</si>
  <si>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</si>
  <si>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</si>
  <si>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</si>
  <si>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</si>
  <si>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</si>
  <si>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</si>
  <si>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</si>
  <si>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</si>
  <si>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</si>
  <si>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</si>
  <si>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</si>
  <si>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</si>
  <si>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</si>
  <si>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</si>
  <si>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</si>
  <si>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</si>
  <si>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</si>
  <si>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</si>
  <si>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</si>
  <si>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</si>
  <si>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</si>
  <si>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</si>
  <si>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</si>
  <si>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</si>
  <si>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</si>
  <si>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</si>
  <si>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</si>
  <si>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</si>
  <si>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</si>
  <si>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</si>
  <si>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</si>
  <si>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</si>
  <si>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</si>
  <si>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</si>
  <si>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</si>
  <si>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</si>
  <si>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</si>
  <si>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</si>
  <si>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</si>
  <si>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</si>
  <si>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</si>
  <si>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</si>
  <si>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</si>
  <si>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</si>
  <si>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</si>
  <si>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</si>
  <si>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</si>
  <si>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</si>
  <si>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</si>
  <si>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</si>
  <si>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</si>
  <si>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</si>
  <si>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</si>
  <si>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</si>
  <si>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</si>
  <si>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</si>
  <si>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</si>
  <si>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</si>
  <si>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</si>
  <si>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</si>
  <si>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</si>
  <si>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</si>
  <si>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</si>
  <si>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</si>
  <si>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</si>
  <si>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</si>
  <si>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</si>
  <si>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</si>
  <si>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</si>
  <si>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</si>
  <si>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</si>
  <si>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</si>
  <si>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</si>
  <si>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</si>
  <si>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</si>
  <si>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</si>
  <si>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</si>
  <si>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</si>
  <si>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</si>
  <si>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</si>
  <si>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</si>
  <si>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</si>
  <si>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</si>
  <si>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</si>
  <si>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</si>
  <si>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</si>
  <si>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</si>
  <si>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</si>
  <si>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</si>
  <si>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</si>
  <si>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000 2 18 60010 10 0000 151</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</si>
  <si>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</si>
  <si>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</si>
  <si>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</si>
  <si>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</si>
  <si>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</si>
  <si>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</si>
  <si>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</si>
  <si>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</si>
  <si>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</si>
  <si>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2 02 49999 10 7502 151</t>
  </si>
  <si>
    <t>Прочие межбюджетные трансферты, передаваемые бюджетам сельских поселений</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</si>
  <si>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</si>
  <si>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</si>
  <si>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</si>
  <si>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</si>
  <si>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</si>
  <si>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</si>
  <si>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</si>
  <si>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</si>
  <si>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1 11 05010 10 0000 120</t>
  </si>
  <si>
    <t>Доходы от сдачи в аренду земельных участков</t>
  </si>
  <si>
    <t xml:space="preserve">от  "         " декабря 2018 года № </t>
  </si>
  <si>
    <t>Управление имуществом,находящийся в собственности</t>
  </si>
  <si>
    <t>0113</t>
  </si>
  <si>
    <t>Муниципальная программа "Управление имуществом,находящийся в собственности муниципального района"</t>
  </si>
  <si>
    <t>к решению Совета сельского поселения Тузлукушевский сельсовет</t>
  </si>
  <si>
    <t xml:space="preserve">«О бюджете сельского поселения Тузлукушевский сельсовет  </t>
  </si>
  <si>
    <t>«О бюджете сельского поселения Тузлукушевский сельсовет</t>
  </si>
  <si>
    <t xml:space="preserve">Перечень главных администраторов 
доходов бюджета сельского поселения Тузлукушевский сельсовет 
муниципального района Белебеевский район Республики Башкортостан </t>
  </si>
  <si>
    <t>Администрация сельского поселения Тузлукушевский сельсовет муниципального района Белебеевский район Республики Башкортостан</t>
  </si>
  <si>
    <t>Иные доходы бюджета сельского поселения  Тузлукушевский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Тузлукушевский сельсовет муниципального района Белебеевский район Республики Башкортостан в пределах их компетенции</t>
  </si>
  <si>
    <t>Перечень
главных администраторов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</si>
  <si>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</si>
  <si>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Тузлукушевский сельсовет муниципального района  Белебеевский район Республики Башкортостан</t>
  </si>
  <si>
    <t>Администрация сельского поселения Тузлукушевский сельсовет муниципального района  Белебеевский район  Республики Башкортостан</t>
  </si>
  <si>
    <t xml:space="preserve">Поступления доходов в бюджет сельского поселения Тузлукушевский сельсовет муниципального района Белебеевский район Республики Башкортостан на  2019 год
</t>
  </si>
  <si>
    <t>к решению Совета сельского поселения Тузлукушевский  сельсовет</t>
  </si>
  <si>
    <t>«О бюджете сельского поселения Тузлукушевский  сельсовет</t>
  </si>
  <si>
    <t xml:space="preserve">Поступления доходов в бюджет  сельского поселения Тузлукушевский  сельсовет муниципального района Белебеевский район Республики Башкортостан на плановый  2020 и 2021 годов  </t>
  </si>
  <si>
    <t xml:space="preserve">к решению Совета сельского поселения Тузлукушевский сельсовет </t>
  </si>
  <si>
    <t xml:space="preserve">«О бюджете сельского поселения Тузлукушевский сельсовет </t>
  </si>
  <si>
    <t>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</si>
  <si>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</si>
  <si>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Тузлукушевский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</si>
  <si>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Тузлукушевский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</si>
  <si>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Тузлукушевский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</si>
  <si>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</si>
  <si>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«Пожарная безопасность в сельском поселений Тузлукушевский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</si>
  <si>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Тузлукушевский сельсовет муниципального района Белебеевский район Республики Башкортостан"</t>
  </si>
  <si>
    <t>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целевым статьям, группам видов расходов классификации расходов бюджетов  на 2019 год</t>
  </si>
  <si>
    <t xml:space="preserve">Распределение бюджетных ассигнований сельского поселения Тузлукушевский сельсовет муниципального района Белебеевский район Республики Башкортостан по целевым статьям , группам видов расходов классификации расходов бюджетов на плановый период  2020 и 2021 годов  </t>
  </si>
  <si>
    <t>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2019 год</t>
  </si>
  <si>
    <t>Администрация сельского поселения Тузлукушевский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</si>
  <si>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Тузлукушевский сельсовет муниципального района Белебеевский район Республики Башкортостан на плановый период 2020 и 2021 годов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</si>
</sst>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9">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sz val="12"/>
      <color indexed="12"/>
      <name val="Times New Roman"/>
      <family val="1"/>
    </font>
    <font>
      <sz val="14"/>
      <color indexed="12"/>
      <name val="Times New Roman"/>
      <family val="1"/>
    </font>
    <font>
      <sz val="11"/>
      <name val="Calibri"/>
      <family val="2"/>
    </font>
    <font>
      <b/>
      <sz val="14"/>
      <name val="Calibri"/>
      <family val="2"/>
    </font>
    <font>
      <sz val="14"/>
      <color indexed="10"/>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 fillId="0" borderId="0">
      <alignment/>
      <protection/>
    </xf>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52">
    <xf numFmtId="0" fontId="0" fillId="0" borderId="0" xfId="0" applyAlignment="1">
      <alignment/>
    </xf>
    <xf numFmtId="0" fontId="4" fillId="0" borderId="0" xfId="0" applyFont="1" applyAlignment="1">
      <alignment/>
    </xf>
    <xf numFmtId="0" fontId="3" fillId="0" borderId="0" xfId="52" applyFont="1" applyFill="1" applyBorder="1" applyAlignment="1">
      <alignment wrapText="1"/>
      <protection/>
    </xf>
    <xf numFmtId="0" fontId="5" fillId="0" borderId="10" xfId="52" applyFont="1" applyFill="1" applyBorder="1" applyAlignment="1">
      <alignment wrapText="1"/>
      <protection/>
    </xf>
    <xf numFmtId="0" fontId="6" fillId="0" borderId="10" xfId="52" applyFont="1" applyFill="1" applyBorder="1" applyAlignment="1">
      <alignment wrapText="1"/>
      <protection/>
    </xf>
    <xf numFmtId="0" fontId="5" fillId="0" borderId="10" xfId="52" applyFont="1" applyFill="1" applyBorder="1" applyAlignment="1">
      <alignment horizontal="center" wrapText="1"/>
      <protection/>
    </xf>
    <xf numFmtId="0" fontId="1" fillId="0" borderId="0" xfId="52" applyFont="1">
      <alignment/>
      <protection/>
    </xf>
    <xf numFmtId="0" fontId="6" fillId="0" borderId="0" xfId="52" applyFont="1" applyFill="1" applyBorder="1" applyAlignment="1">
      <alignment wrapText="1"/>
      <protection/>
    </xf>
    <xf numFmtId="0" fontId="6" fillId="0" borderId="0" xfId="52" applyFont="1" applyFill="1" applyBorder="1">
      <alignment/>
      <protection/>
    </xf>
    <xf numFmtId="0" fontId="5" fillId="0" borderId="0" xfId="52" applyFont="1" applyFill="1" applyBorder="1">
      <alignment/>
      <protection/>
    </xf>
    <xf numFmtId="0" fontId="8" fillId="0" borderId="10" xfId="0" applyFont="1" applyBorder="1" applyAlignment="1">
      <alignment horizontal="center" wrapText="1"/>
    </xf>
    <xf numFmtId="0" fontId="5" fillId="0" borderId="0" xfId="52" applyFont="1" applyFill="1" applyBorder="1" applyAlignment="1">
      <alignment wrapText="1"/>
      <protection/>
    </xf>
    <xf numFmtId="0" fontId="3" fillId="0" borderId="10" xfId="52" applyFont="1" applyFill="1" applyBorder="1" applyAlignment="1">
      <alignment wrapText="1"/>
      <protection/>
    </xf>
    <xf numFmtId="0" fontId="5" fillId="0" borderId="10" xfId="52" applyFont="1" applyFill="1" applyBorder="1" applyAlignment="1">
      <alignment horizontal="right" wrapText="1"/>
      <protection/>
    </xf>
    <xf numFmtId="0" fontId="1" fillId="0" borderId="0" xfId="0" applyFont="1" applyAlignment="1">
      <alignment/>
    </xf>
    <xf numFmtId="0" fontId="9" fillId="0" borderId="0" xfId="0" applyFont="1" applyAlignment="1">
      <alignment/>
    </xf>
    <xf numFmtId="0" fontId="1" fillId="0" borderId="0" xfId="0" applyFont="1" applyAlignment="1">
      <alignment horizontal="right"/>
    </xf>
    <xf numFmtId="0" fontId="3" fillId="0" borderId="10" xfId="0" applyFont="1" applyBorder="1" applyAlignment="1">
      <alignment horizontal="center" vertical="top" wrapText="1"/>
    </xf>
    <xf numFmtId="0" fontId="9" fillId="0" borderId="0" xfId="0" applyFont="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3" fillId="0" borderId="10" xfId="0" applyFont="1" applyBorder="1" applyAlignment="1">
      <alignment horizontal="justify" vertical="top" wrapText="1"/>
    </xf>
    <xf numFmtId="0" fontId="3" fillId="0" borderId="10" xfId="0" applyFont="1" applyBorder="1" applyAlignment="1">
      <alignment vertical="top" wrapText="1"/>
    </xf>
    <xf numFmtId="4" fontId="1" fillId="0" borderId="0" xfId="0" applyNumberFormat="1" applyFont="1" applyFill="1" applyAlignment="1">
      <alignment horizontal="right"/>
    </xf>
    <xf numFmtId="3" fontId="3" fillId="0" borderId="10" xfId="0" applyNumberFormat="1" applyFont="1" applyFill="1" applyBorder="1" applyAlignment="1">
      <alignment horizontal="center" vertical="top" wrapText="1"/>
    </xf>
    <xf numFmtId="3" fontId="3" fillId="0" borderId="10" xfId="0" applyNumberFormat="1" applyFont="1" applyBorder="1" applyAlignment="1">
      <alignment vertical="top" wrapText="1"/>
    </xf>
    <xf numFmtId="3" fontId="1" fillId="0" borderId="10" xfId="0" applyNumberFormat="1" applyFont="1" applyBorder="1" applyAlignment="1">
      <alignment vertical="top" wrapText="1"/>
    </xf>
    <xf numFmtId="4" fontId="1" fillId="0" borderId="10" xfId="0" applyNumberFormat="1" applyFont="1" applyFill="1" applyBorder="1" applyAlignment="1">
      <alignment horizontal="right" vertical="top" wrapText="1"/>
    </xf>
    <xf numFmtId="0" fontId="10" fillId="0" borderId="0" xfId="0" applyFont="1" applyAlignment="1">
      <alignment/>
    </xf>
    <xf numFmtId="4" fontId="4" fillId="0" borderId="0" xfId="0" applyNumberFormat="1" applyFont="1" applyFill="1" applyAlignment="1">
      <alignment/>
    </xf>
    <xf numFmtId="0" fontId="3" fillId="0" borderId="0" xfId="0" applyFont="1" applyFill="1" applyAlignment="1">
      <alignment horizontal="center" wrapText="1"/>
    </xf>
    <xf numFmtId="0" fontId="1"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3" fontId="1" fillId="0" borderId="10" xfId="0" applyNumberFormat="1" applyFont="1" applyFill="1" applyBorder="1" applyAlignment="1">
      <alignment vertical="top" wrapText="1"/>
    </xf>
    <xf numFmtId="0" fontId="1" fillId="0" borderId="10" xfId="0" applyFont="1" applyFill="1" applyBorder="1" applyAlignment="1">
      <alignment horizontal="justify" vertical="top" wrapText="1"/>
    </xf>
    <xf numFmtId="0" fontId="4" fillId="0" borderId="0" xfId="0" applyFont="1" applyFill="1" applyAlignment="1">
      <alignment/>
    </xf>
    <xf numFmtId="0" fontId="1" fillId="0" borderId="10" xfId="52" applyFont="1" applyFill="1" applyBorder="1" applyAlignment="1">
      <alignment wrapText="1"/>
      <protection/>
    </xf>
    <xf numFmtId="165" fontId="5" fillId="0" borderId="0" xfId="52" applyNumberFormat="1" applyFont="1" applyFill="1" applyBorder="1" applyAlignment="1">
      <alignment wrapText="1"/>
      <protection/>
    </xf>
    <xf numFmtId="0" fontId="5" fillId="0" borderId="0" xfId="52" applyFont="1" applyFill="1" applyBorder="1" applyAlignment="1">
      <alignment horizontal="right"/>
      <protection/>
    </xf>
    <xf numFmtId="4" fontId="1"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right" wrapText="1"/>
    </xf>
    <xf numFmtId="4" fontId="1" fillId="0" borderId="10" xfId="0" applyNumberFormat="1" applyFont="1" applyFill="1" applyBorder="1" applyAlignment="1">
      <alignment horizontal="right" wrapText="1"/>
    </xf>
    <xf numFmtId="4" fontId="3" fillId="0" borderId="10" xfId="0" applyNumberFormat="1" applyFont="1" applyFill="1" applyBorder="1" applyAlignment="1">
      <alignment wrapText="1"/>
    </xf>
    <xf numFmtId="4" fontId="4" fillId="0" borderId="0" xfId="0" applyNumberFormat="1" applyFont="1" applyFill="1" applyAlignment="1">
      <alignment/>
    </xf>
    <xf numFmtId="0" fontId="7" fillId="0" borderId="0" xfId="52" applyFont="1" applyFill="1" applyBorder="1">
      <alignment/>
      <protection/>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9" fontId="1" fillId="0" borderId="10" xfId="0" applyNumberFormat="1" applyFont="1" applyBorder="1" applyAlignment="1">
      <alignment horizontal="center" wrapText="1"/>
    </xf>
    <xf numFmtId="49" fontId="5" fillId="0" borderId="0" xfId="52" applyNumberFormat="1" applyFont="1" applyFill="1" applyBorder="1" applyAlignment="1">
      <alignment/>
      <protection/>
    </xf>
    <xf numFmtId="0" fontId="5" fillId="0" borderId="0" xfId="52" applyFont="1" applyFill="1" applyBorder="1" applyAlignment="1">
      <alignment/>
      <protection/>
    </xf>
    <xf numFmtId="164" fontId="3" fillId="0" borderId="10" xfId="0" applyNumberFormat="1" applyFont="1" applyBorder="1" applyAlignment="1">
      <alignment horizontal="right" wrapText="1"/>
    </xf>
    <xf numFmtId="4" fontId="5" fillId="0" borderId="0" xfId="52" applyNumberFormat="1" applyFont="1" applyFill="1" applyBorder="1" applyAlignment="1">
      <alignment horizontal="right"/>
      <protection/>
    </xf>
    <xf numFmtId="164" fontId="1" fillId="0" borderId="10" xfId="0" applyNumberFormat="1" applyFont="1" applyFill="1" applyBorder="1" applyAlignment="1">
      <alignment horizontal="right" wrapText="1"/>
    </xf>
    <xf numFmtId="0" fontId="3" fillId="0" borderId="10" xfId="52" applyFont="1" applyFill="1" applyBorder="1" applyAlignment="1">
      <alignment horizontal="center"/>
      <protection/>
    </xf>
    <xf numFmtId="0" fontId="1" fillId="0" borderId="0" xfId="52" applyFont="1" applyFill="1" applyBorder="1">
      <alignment/>
      <protection/>
    </xf>
    <xf numFmtId="0" fontId="1" fillId="0" borderId="10" xfId="52" applyFont="1" applyFill="1" applyBorder="1" applyAlignment="1">
      <alignment horizontal="center"/>
      <protection/>
    </xf>
    <xf numFmtId="0" fontId="3" fillId="0" borderId="0" xfId="52" applyFont="1" applyFill="1" applyBorder="1">
      <alignment/>
      <protection/>
    </xf>
    <xf numFmtId="164" fontId="3" fillId="0" borderId="10" xfId="0" applyNumberFormat="1" applyFont="1" applyFill="1" applyBorder="1" applyAlignment="1">
      <alignment horizontal="right" wrapText="1"/>
    </xf>
    <xf numFmtId="165" fontId="1" fillId="0" borderId="0" xfId="52" applyNumberFormat="1" applyFont="1" applyFill="1" applyBorder="1" applyAlignment="1">
      <alignment wrapText="1"/>
      <protection/>
    </xf>
    <xf numFmtId="0" fontId="1" fillId="0" borderId="0" xfId="52" applyFont="1" applyFill="1" applyBorder="1" applyAlignment="1">
      <alignment wrapText="1"/>
      <protection/>
    </xf>
    <xf numFmtId="0" fontId="1" fillId="0" borderId="10" xfId="52" applyFont="1" applyFill="1" applyBorder="1" applyAlignment="1">
      <alignment horizontal="center" wrapText="1"/>
      <protection/>
    </xf>
    <xf numFmtId="0" fontId="10" fillId="0" borderId="0" xfId="0" applyFont="1" applyAlignment="1">
      <alignment horizontal="left" wrapText="1"/>
    </xf>
    <xf numFmtId="4" fontId="1" fillId="0" borderId="10"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1" fillId="0" borderId="10" xfId="0" applyFont="1" applyBorder="1" applyAlignment="1">
      <alignment horizontal="left" vertical="top" wrapText="1"/>
    </xf>
    <xf numFmtId="3" fontId="1" fillId="0" borderId="10" xfId="0" applyNumberFormat="1" applyFont="1" applyFill="1" applyBorder="1" applyAlignment="1">
      <alignment horizontal="center" vertical="top" wrapText="1"/>
    </xf>
    <xf numFmtId="0" fontId="3" fillId="0" borderId="12" xfId="0" applyFont="1" applyBorder="1" applyAlignment="1">
      <alignment horizontal="center" vertical="top" wrapText="1"/>
    </xf>
    <xf numFmtId="4" fontId="3" fillId="24" borderId="10" xfId="0" applyNumberFormat="1" applyFont="1" applyFill="1" applyBorder="1" applyAlignment="1">
      <alignment horizontal="right" wrapText="1"/>
    </xf>
    <xf numFmtId="4" fontId="1" fillId="24" borderId="10" xfId="0" applyNumberFormat="1" applyFont="1" applyFill="1" applyBorder="1" applyAlignment="1">
      <alignment horizontal="right" wrapText="1"/>
    </xf>
    <xf numFmtId="4" fontId="3" fillId="24" borderId="10" xfId="0" applyNumberFormat="1" applyFont="1" applyFill="1" applyBorder="1" applyAlignment="1">
      <alignment wrapText="1"/>
    </xf>
    <xf numFmtId="4" fontId="1" fillId="24" borderId="10" xfId="0" applyNumberFormat="1" applyFont="1" applyFill="1" applyBorder="1" applyAlignment="1">
      <alignment horizontal="right" vertical="center" wrapText="1"/>
    </xf>
    <xf numFmtId="4" fontId="1" fillId="24" borderId="11" xfId="0" applyNumberFormat="1" applyFont="1" applyFill="1" applyBorder="1" applyAlignment="1">
      <alignment horizontal="right" vertical="center" wrapText="1"/>
    </xf>
    <xf numFmtId="0" fontId="1" fillId="0" borderId="10" xfId="0" applyFont="1" applyBorder="1" applyAlignment="1">
      <alignment horizontal="center" vertical="top"/>
    </xf>
    <xf numFmtId="0" fontId="5" fillId="0" borderId="13" xfId="52" applyFont="1" applyFill="1" applyBorder="1" applyAlignment="1">
      <alignment horizontal="right" wrapText="1"/>
      <protection/>
    </xf>
    <xf numFmtId="0" fontId="6" fillId="0" borderId="12" xfId="52" applyFont="1" applyFill="1" applyBorder="1" applyAlignment="1">
      <alignment horizontal="center" vertical="center" wrapText="1"/>
      <protection/>
    </xf>
    <xf numFmtId="0" fontId="6" fillId="0" borderId="11" xfId="52" applyFont="1" applyFill="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1" fillId="0" borderId="0" xfId="52" applyFont="1" applyAlignment="1">
      <alignment horizontal="right" wrapText="1"/>
      <protection/>
    </xf>
    <xf numFmtId="0" fontId="11" fillId="0" borderId="0" xfId="52" applyFont="1" applyAlignment="1">
      <alignment horizontal="right" wrapText="1"/>
      <protection/>
    </xf>
    <xf numFmtId="0" fontId="3" fillId="0" borderId="0" xfId="52" applyFont="1" applyFill="1" applyBorder="1" applyAlignment="1">
      <alignment horizontal="center"/>
      <protection/>
    </xf>
    <xf numFmtId="0" fontId="3" fillId="0" borderId="0" xfId="52" applyFont="1" applyFill="1" applyBorder="1" applyAlignment="1">
      <alignment horizontal="center" wrapText="1"/>
      <protection/>
    </xf>
    <xf numFmtId="0" fontId="6" fillId="0" borderId="12" xfId="52" applyFont="1" applyFill="1" applyBorder="1" applyAlignment="1">
      <alignment horizontal="center" wrapText="1"/>
      <protection/>
    </xf>
    <xf numFmtId="0" fontId="6" fillId="0" borderId="11" xfId="52" applyFont="1" applyFill="1" applyBorder="1" applyAlignment="1">
      <alignment horizontal="center" wrapText="1"/>
      <protection/>
    </xf>
    <xf numFmtId="0" fontId="3" fillId="0" borderId="12" xfId="52"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5" fillId="0" borderId="10" xfId="0" applyFont="1" applyFill="1" applyBorder="1" applyAlignment="1">
      <alignment wrapText="1"/>
    </xf>
    <xf numFmtId="0" fontId="5" fillId="0" borderId="0" xfId="52" applyFont="1">
      <alignment/>
      <protection/>
    </xf>
    <xf numFmtId="0" fontId="6" fillId="0" borderId="10" xfId="0" applyFont="1" applyBorder="1" applyAlignment="1">
      <alignment horizontal="center" vertical="top" wrapText="1"/>
    </xf>
    <xf numFmtId="49" fontId="6" fillId="0" borderId="10" xfId="0" applyNumberFormat="1" applyFont="1" applyBorder="1" applyAlignment="1">
      <alignment horizontal="center" wrapText="1"/>
    </xf>
    <xf numFmtId="0" fontId="6" fillId="0" borderId="10" xfId="0" applyFont="1" applyBorder="1" applyAlignment="1">
      <alignment horizontal="center" wrapText="1"/>
    </xf>
    <xf numFmtId="4" fontId="6" fillId="0" borderId="10" xfId="0" applyNumberFormat="1" applyFont="1" applyBorder="1" applyAlignment="1">
      <alignment horizontal="center" wrapText="1"/>
    </xf>
    <xf numFmtId="0" fontId="5" fillId="0" borderId="10" xfId="0" applyFont="1" applyBorder="1" applyAlignment="1">
      <alignment horizontal="center" vertical="top" wrapText="1"/>
    </xf>
    <xf numFmtId="49" fontId="5" fillId="0" borderId="10" xfId="0" applyNumberFormat="1" applyFont="1" applyBorder="1" applyAlignment="1">
      <alignment horizontal="center" wrapText="1"/>
    </xf>
    <xf numFmtId="0" fontId="5" fillId="0" borderId="10" xfId="0" applyFont="1" applyBorder="1" applyAlignment="1">
      <alignment horizontal="center" wrapText="1"/>
    </xf>
    <xf numFmtId="3" fontId="5" fillId="0" borderId="10" xfId="0" applyNumberFormat="1" applyFont="1" applyBorder="1" applyAlignment="1">
      <alignment horizontal="right" wrapText="1"/>
    </xf>
    <xf numFmtId="0" fontId="6" fillId="0" borderId="10" xfId="0" applyFont="1" applyBorder="1" applyAlignment="1">
      <alignment vertical="top" wrapText="1"/>
    </xf>
    <xf numFmtId="164" fontId="6" fillId="0" borderId="10" xfId="0" applyNumberFormat="1" applyFont="1" applyBorder="1" applyAlignment="1">
      <alignment horizontal="right" wrapText="1"/>
    </xf>
    <xf numFmtId="0" fontId="5" fillId="0" borderId="10" xfId="0" applyFont="1" applyBorder="1" applyAlignment="1">
      <alignment vertical="top" wrapText="1"/>
    </xf>
    <xf numFmtId="164" fontId="5" fillId="0" borderId="10" xfId="0" applyNumberFormat="1" applyFont="1" applyFill="1" applyBorder="1" applyAlignment="1">
      <alignment horizontal="right" wrapText="1"/>
    </xf>
    <xf numFmtId="164" fontId="6" fillId="0" borderId="10" xfId="0" applyNumberFormat="1" applyFont="1" applyFill="1" applyBorder="1" applyAlignment="1">
      <alignment horizontal="right" wrapText="1"/>
    </xf>
    <xf numFmtId="0" fontId="5" fillId="0" borderId="10" xfId="0" applyFont="1" applyBorder="1" applyAlignment="1">
      <alignment horizontal="left" vertical="top"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0" fontId="6" fillId="0" borderId="10" xfId="52" applyFont="1" applyFill="1" applyBorder="1" applyAlignment="1">
      <alignment horizontal="center"/>
      <protection/>
    </xf>
    <xf numFmtId="164" fontId="6" fillId="0" borderId="10" xfId="52" applyNumberFormat="1" applyFont="1" applyFill="1" applyBorder="1" applyAlignment="1">
      <alignment horizontal="right"/>
      <protection/>
    </xf>
    <xf numFmtId="0" fontId="5" fillId="0" borderId="10" xfId="52" applyFont="1" applyFill="1" applyBorder="1" applyAlignment="1">
      <alignment horizontal="center"/>
      <protection/>
    </xf>
    <xf numFmtId="164" fontId="5" fillId="0" borderId="10" xfId="52" applyNumberFormat="1" applyFont="1" applyFill="1" applyBorder="1" applyAlignment="1">
      <alignment horizontal="right"/>
      <protection/>
    </xf>
    <xf numFmtId="0" fontId="3" fillId="0" borderId="10" xfId="0" applyFont="1" applyFill="1" applyBorder="1" applyAlignment="1">
      <alignment wrapText="1"/>
    </xf>
    <xf numFmtId="164" fontId="3" fillId="24" borderId="10" xfId="0" applyNumberFormat="1" applyFont="1" applyFill="1" applyBorder="1" applyAlignment="1">
      <alignment horizontal="right" wrapText="1"/>
    </xf>
    <xf numFmtId="49" fontId="1" fillId="0" borderId="10" xfId="0" applyNumberFormat="1" applyFont="1" applyFill="1" applyBorder="1" applyAlignment="1">
      <alignment horizontal="center"/>
    </xf>
    <xf numFmtId="3" fontId="1" fillId="25" borderId="10" xfId="0" applyNumberFormat="1" applyFont="1" applyFill="1" applyBorder="1" applyAlignment="1">
      <alignment vertical="top" wrapText="1"/>
    </xf>
    <xf numFmtId="164" fontId="5" fillId="0" borderId="10" xfId="0" applyNumberFormat="1" applyFont="1" applyBorder="1" applyAlignment="1">
      <alignment horizontal="right" wrapText="1"/>
    </xf>
    <xf numFmtId="0" fontId="12" fillId="0" borderId="0" xfId="52" applyFont="1" applyAlignment="1">
      <alignment horizontal="righ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center" wrapText="1"/>
      <protection/>
    </xf>
    <xf numFmtId="0" fontId="5" fillId="0" borderId="0" xfId="52" applyFont="1" applyFill="1" applyBorder="1" applyAlignment="1">
      <alignment horizontal="right" wrapText="1"/>
      <protection/>
    </xf>
    <xf numFmtId="0" fontId="6" fillId="0" borderId="10" xfId="0" applyFont="1" applyFill="1" applyBorder="1" applyAlignment="1">
      <alignment wrapText="1"/>
    </xf>
    <xf numFmtId="165" fontId="5" fillId="0" borderId="10" xfId="0" applyNumberFormat="1" applyFont="1" applyBorder="1" applyAlignment="1">
      <alignment horizontal="right" wrapText="1"/>
    </xf>
    <xf numFmtId="0" fontId="6" fillId="0" borderId="10" xfId="0" applyFont="1" applyBorder="1" applyAlignment="1">
      <alignment horizontal="right" wrapText="1"/>
    </xf>
    <xf numFmtId="0" fontId="5" fillId="0" borderId="10" xfId="0" applyFont="1" applyBorder="1" applyAlignment="1">
      <alignment horizontal="right" wrapText="1"/>
    </xf>
    <xf numFmtId="2" fontId="1" fillId="24" borderId="10" xfId="0" applyNumberFormat="1" applyFont="1" applyFill="1" applyBorder="1" applyAlignment="1">
      <alignment wrapText="1"/>
    </xf>
    <xf numFmtId="2" fontId="1" fillId="0" borderId="10" xfId="0" applyNumberFormat="1" applyFont="1" applyBorder="1" applyAlignment="1">
      <alignment wrapText="1"/>
    </xf>
    <xf numFmtId="0" fontId="1" fillId="0" borderId="0" xfId="0" applyFont="1" applyFill="1" applyAlignment="1">
      <alignment horizontal="right" wrapText="1"/>
    </xf>
    <xf numFmtId="0" fontId="11" fillId="0" borderId="0" xfId="0" applyFont="1" applyFill="1" applyAlignment="1">
      <alignment horizontal="right" wrapText="1"/>
    </xf>
    <xf numFmtId="0" fontId="3" fillId="0" borderId="0" xfId="0" applyFont="1" applyFill="1" applyAlignment="1">
      <alignment horizontal="center"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4" fontId="1" fillId="0" borderId="15" xfId="0" applyNumberFormat="1" applyFont="1" applyFill="1" applyBorder="1" applyAlignment="1">
      <alignment horizontal="center" vertical="top" wrapText="1"/>
    </xf>
    <xf numFmtId="0" fontId="5" fillId="0" borderId="0" xfId="52" applyFont="1" applyAlignment="1">
      <alignment horizontal="right" wrapText="1"/>
      <protection/>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1" fillId="0" borderId="0" xfId="0" applyFont="1" applyAlignment="1">
      <alignment horizontal="right" wrapText="1"/>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zoomScalePageLayoutView="0" workbookViewId="0" topLeftCell="A37">
      <selection activeCell="A2" sqref="A2:C2"/>
    </sheetView>
  </sheetViews>
  <sheetFormatPr defaultColWidth="9.140625" defaultRowHeight="15"/>
  <cols>
    <col min="1" max="1" width="36.421875" style="15" customWidth="1"/>
    <col min="2" max="2" width="52.7109375" style="15" customWidth="1"/>
    <col min="3" max="3" width="18.421875" style="15" customWidth="1"/>
    <col min="4" max="16384" width="9.140625" style="15" customWidth="1"/>
  </cols>
  <sheetData>
    <row r="1" spans="1:3" s="14" customFormat="1" ht="18.75">
      <c r="A1" s="137" t="s">
        <v>12</v>
      </c>
      <c r="B1" s="137"/>
      <c r="C1" s="137"/>
    </row>
    <row r="2" spans="1:3" s="14" customFormat="1" ht="18.75">
      <c r="A2" s="137" t="s">
        <v>262</v>
      </c>
      <c r="B2" s="137"/>
      <c r="C2" s="137"/>
    </row>
    <row r="3" spans="1:3" s="14" customFormat="1" ht="18.75">
      <c r="A3" s="137" t="s">
        <v>11</v>
      </c>
      <c r="B3" s="137"/>
      <c r="C3" s="137"/>
    </row>
    <row r="4" spans="1:3" s="14" customFormat="1" ht="18.75" customHeight="1">
      <c r="A4" s="140" t="s">
        <v>258</v>
      </c>
      <c r="B4" s="140"/>
      <c r="C4" s="140"/>
    </row>
    <row r="5" spans="1:3" s="14" customFormat="1" ht="18.75">
      <c r="A5" s="137" t="s">
        <v>263</v>
      </c>
      <c r="B5" s="137"/>
      <c r="C5" s="137"/>
    </row>
    <row r="6" spans="1:3" s="14" customFormat="1" ht="18.75">
      <c r="A6" s="137" t="s">
        <v>11</v>
      </c>
      <c r="B6" s="137"/>
      <c r="C6" s="137"/>
    </row>
    <row r="7" spans="1:3" s="14" customFormat="1" ht="18.75">
      <c r="A7" s="137" t="s">
        <v>248</v>
      </c>
      <c r="B7" s="137"/>
      <c r="C7" s="137"/>
    </row>
    <row r="9" spans="1:3" ht="97.5" customHeight="1">
      <c r="A9" s="138" t="s">
        <v>249</v>
      </c>
      <c r="B9" s="139"/>
      <c r="C9" s="139"/>
    </row>
    <row r="10" ht="18.75">
      <c r="C10" s="16" t="s">
        <v>10</v>
      </c>
    </row>
    <row r="11" spans="1:3" s="18" customFormat="1" ht="56.25">
      <c r="A11" s="17" t="s">
        <v>9</v>
      </c>
      <c r="B11" s="70" t="s">
        <v>0</v>
      </c>
      <c r="C11" s="17" t="s">
        <v>197</v>
      </c>
    </row>
    <row r="12" spans="1:3" ht="18.75">
      <c r="A12" s="19">
        <v>1</v>
      </c>
      <c r="B12" s="19">
        <v>2</v>
      </c>
      <c r="C12" s="19">
        <v>3</v>
      </c>
    </row>
    <row r="13" spans="1:3" ht="93.75">
      <c r="A13" s="20"/>
      <c r="B13" s="25" t="s">
        <v>1</v>
      </c>
      <c r="C13" s="19"/>
    </row>
    <row r="14" spans="1:3" ht="75">
      <c r="A14" s="20" t="s">
        <v>156</v>
      </c>
      <c r="B14" s="20" t="s">
        <v>157</v>
      </c>
      <c r="C14" s="19">
        <v>100</v>
      </c>
    </row>
    <row r="15" spans="1:3" ht="56.25">
      <c r="A15" s="20"/>
      <c r="B15" s="25" t="s">
        <v>3</v>
      </c>
      <c r="C15" s="19"/>
    </row>
    <row r="16" spans="1:3" ht="40.5" customHeight="1">
      <c r="A16" s="135" t="s">
        <v>158</v>
      </c>
      <c r="B16" s="135" t="s">
        <v>159</v>
      </c>
      <c r="C16" s="136">
        <v>100</v>
      </c>
    </row>
    <row r="17" spans="1:3" ht="15" customHeight="1">
      <c r="A17" s="135"/>
      <c r="B17" s="135"/>
      <c r="C17" s="136"/>
    </row>
    <row r="18" spans="1:3" ht="59.25" customHeight="1">
      <c r="A18" s="135" t="s">
        <v>160</v>
      </c>
      <c r="B18" s="135" t="s">
        <v>161</v>
      </c>
      <c r="C18" s="136">
        <v>100</v>
      </c>
    </row>
    <row r="19" spans="1:3" ht="15" customHeight="1">
      <c r="A19" s="135"/>
      <c r="B19" s="135"/>
      <c r="C19" s="136"/>
    </row>
    <row r="20" spans="1:3" ht="37.5">
      <c r="A20" s="20" t="s">
        <v>162</v>
      </c>
      <c r="B20" s="20" t="s">
        <v>163</v>
      </c>
      <c r="C20" s="19">
        <v>100</v>
      </c>
    </row>
    <row r="21" spans="1:3" ht="56.25">
      <c r="A21" s="20"/>
      <c r="B21" s="25" t="s">
        <v>4</v>
      </c>
      <c r="C21" s="19"/>
    </row>
    <row r="22" spans="1:3" ht="93.75">
      <c r="A22" s="20" t="s">
        <v>164</v>
      </c>
      <c r="B22" s="20" t="s">
        <v>165</v>
      </c>
      <c r="C22" s="19">
        <v>100</v>
      </c>
    </row>
    <row r="23" spans="1:3" ht="97.5" customHeight="1">
      <c r="A23" s="20" t="s">
        <v>166</v>
      </c>
      <c r="B23" s="20" t="s">
        <v>167</v>
      </c>
      <c r="C23" s="19">
        <v>100</v>
      </c>
    </row>
    <row r="24" spans="1:3" ht="56.25">
      <c r="A24" s="20"/>
      <c r="B24" s="25" t="s">
        <v>5</v>
      </c>
      <c r="C24" s="19"/>
    </row>
    <row r="25" spans="1:3" ht="75">
      <c r="A25" s="20" t="s">
        <v>168</v>
      </c>
      <c r="B25" s="20" t="s">
        <v>169</v>
      </c>
      <c r="C25" s="19">
        <v>100</v>
      </c>
    </row>
    <row r="26" spans="1:3" ht="37.5">
      <c r="A26" s="20"/>
      <c r="B26" s="25" t="s">
        <v>6</v>
      </c>
      <c r="C26" s="19"/>
    </row>
    <row r="27" spans="1:3" ht="93.75">
      <c r="A27" s="20" t="s">
        <v>170</v>
      </c>
      <c r="B27" s="20" t="s">
        <v>171</v>
      </c>
      <c r="C27" s="19">
        <v>100</v>
      </c>
    </row>
    <row r="28" spans="1:3" ht="131.25">
      <c r="A28" s="20" t="s">
        <v>172</v>
      </c>
      <c r="B28" s="20" t="s">
        <v>173</v>
      </c>
      <c r="C28" s="19">
        <v>100</v>
      </c>
    </row>
    <row r="29" spans="1:3" ht="93.75">
      <c r="A29" s="20" t="s">
        <v>174</v>
      </c>
      <c r="B29" s="20" t="s">
        <v>175</v>
      </c>
      <c r="C29" s="19">
        <v>100</v>
      </c>
    </row>
    <row r="30" spans="1:3" ht="93.75">
      <c r="A30" s="20" t="s">
        <v>176</v>
      </c>
      <c r="B30" s="20" t="s">
        <v>177</v>
      </c>
      <c r="C30" s="19">
        <v>100</v>
      </c>
    </row>
    <row r="31" spans="1:3" ht="75">
      <c r="A31" s="20" t="s">
        <v>178</v>
      </c>
      <c r="B31" s="20" t="s">
        <v>179</v>
      </c>
      <c r="C31" s="19">
        <v>100</v>
      </c>
    </row>
    <row r="32" spans="1:3" ht="18.75">
      <c r="A32" s="20"/>
      <c r="B32" s="25" t="s">
        <v>7</v>
      </c>
      <c r="C32" s="19"/>
    </row>
    <row r="33" spans="1:3" ht="37.5">
      <c r="A33" s="20" t="s">
        <v>180</v>
      </c>
      <c r="B33" s="21" t="s">
        <v>181</v>
      </c>
      <c r="C33" s="19">
        <v>100</v>
      </c>
    </row>
    <row r="34" spans="1:3" ht="131.25">
      <c r="A34" s="20" t="s">
        <v>182</v>
      </c>
      <c r="B34" s="20" t="s">
        <v>183</v>
      </c>
      <c r="C34" s="19">
        <v>100</v>
      </c>
    </row>
    <row r="35" spans="1:3" ht="37.5">
      <c r="A35" s="20" t="s">
        <v>184</v>
      </c>
      <c r="B35" s="20" t="s">
        <v>185</v>
      </c>
      <c r="C35" s="19">
        <v>100</v>
      </c>
    </row>
    <row r="36" spans="1:3" ht="57" customHeight="1">
      <c r="A36" s="20" t="s">
        <v>186</v>
      </c>
      <c r="B36" s="21" t="s">
        <v>187</v>
      </c>
      <c r="C36" s="19">
        <v>100</v>
      </c>
    </row>
    <row r="37" spans="1:3" ht="37.5">
      <c r="A37" s="20"/>
      <c r="B37" s="25" t="s">
        <v>8</v>
      </c>
      <c r="C37" s="19"/>
    </row>
    <row r="38" spans="1:3" ht="78" customHeight="1">
      <c r="A38" s="135" t="s">
        <v>236</v>
      </c>
      <c r="B38" s="135" t="s">
        <v>188</v>
      </c>
      <c r="C38" s="136">
        <v>100</v>
      </c>
    </row>
    <row r="39" spans="1:3" ht="15" customHeight="1">
      <c r="A39" s="135"/>
      <c r="B39" s="135"/>
      <c r="C39" s="136"/>
    </row>
    <row r="40" spans="1:3" ht="96.75" customHeight="1">
      <c r="A40" s="135" t="s">
        <v>189</v>
      </c>
      <c r="B40" s="135" t="s">
        <v>190</v>
      </c>
      <c r="C40" s="136">
        <v>100</v>
      </c>
    </row>
    <row r="41" spans="1:3" ht="15" customHeight="1">
      <c r="A41" s="135"/>
      <c r="B41" s="135"/>
      <c r="C41" s="136"/>
    </row>
    <row r="42" spans="1:3" ht="40.5" customHeight="1">
      <c r="A42" s="135" t="s">
        <v>191</v>
      </c>
      <c r="B42" s="135" t="s">
        <v>192</v>
      </c>
      <c r="C42" s="136">
        <v>100</v>
      </c>
    </row>
    <row r="43" spans="1:3" ht="15" customHeight="1">
      <c r="A43" s="135"/>
      <c r="B43" s="135"/>
      <c r="C43" s="136"/>
    </row>
    <row r="44" spans="1:3" ht="40.5" customHeight="1">
      <c r="A44" s="135" t="s">
        <v>193</v>
      </c>
      <c r="B44" s="135" t="s">
        <v>194</v>
      </c>
      <c r="C44" s="136">
        <v>100</v>
      </c>
    </row>
    <row r="45" spans="1:3" ht="15" customHeight="1">
      <c r="A45" s="135"/>
      <c r="B45" s="135"/>
      <c r="C45" s="136"/>
    </row>
    <row r="46" spans="1:3" ht="40.5" customHeight="1">
      <c r="A46" s="135" t="s">
        <v>195</v>
      </c>
      <c r="B46" s="135" t="s">
        <v>196</v>
      </c>
      <c r="C46" s="136">
        <v>100</v>
      </c>
    </row>
    <row r="47" spans="1:3" ht="15" customHeight="1">
      <c r="A47" s="135"/>
      <c r="B47" s="135"/>
      <c r="C47" s="136"/>
    </row>
  </sheetData>
  <sheetProtection/>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4"/>
  <sheetViews>
    <sheetView tabSelected="1" zoomScale="80" zoomScaleNormal="80" zoomScalePageLayoutView="0" workbookViewId="0" topLeftCell="A5">
      <selection activeCell="H49" sqref="H49"/>
    </sheetView>
  </sheetViews>
  <sheetFormatPr defaultColWidth="9.140625" defaultRowHeight="15"/>
  <cols>
    <col min="1" max="1" width="55.7109375" style="11" customWidth="1"/>
    <col min="2" max="2" width="7.57421875" style="11" customWidth="1"/>
    <col min="3" max="3" width="15.28125" style="9" customWidth="1"/>
    <col min="4" max="4" width="8.28125" style="9" customWidth="1"/>
    <col min="5" max="5" width="11.7109375" style="9" customWidth="1"/>
    <col min="6" max="6" width="9.57421875" style="9" bestFit="1" customWidth="1"/>
    <col min="7" max="16384" width="9.140625" style="9" customWidth="1"/>
  </cols>
  <sheetData>
    <row r="1" spans="1:5" s="6" customFormat="1" ht="18.75">
      <c r="A1" s="81" t="s">
        <v>96</v>
      </c>
      <c r="B1" s="81"/>
      <c r="C1" s="81"/>
      <c r="D1" s="81"/>
      <c r="E1" s="81"/>
    </row>
    <row r="2" spans="1:5" s="6" customFormat="1" ht="18.75" customHeight="1">
      <c r="A2" s="81" t="s">
        <v>276</v>
      </c>
      <c r="B2" s="81"/>
      <c r="C2" s="81"/>
      <c r="D2" s="81"/>
      <c r="E2" s="81"/>
    </row>
    <row r="3" spans="1:5" s="6" customFormat="1" ht="18.75" customHeight="1">
      <c r="A3" s="81" t="s">
        <v>11</v>
      </c>
      <c r="B3" s="81"/>
      <c r="C3" s="81"/>
      <c r="D3" s="81"/>
      <c r="E3" s="81"/>
    </row>
    <row r="4" spans="1:5" s="6" customFormat="1" ht="18.75">
      <c r="A4" s="82" t="s">
        <v>258</v>
      </c>
      <c r="B4" s="82"/>
      <c r="C4" s="82"/>
      <c r="D4" s="82"/>
      <c r="E4" s="82"/>
    </row>
    <row r="5" spans="1:5" s="6" customFormat="1" ht="18.75" customHeight="1">
      <c r="A5" s="81" t="s">
        <v>277</v>
      </c>
      <c r="B5" s="81"/>
      <c r="C5" s="81"/>
      <c r="D5" s="81"/>
      <c r="E5" s="81"/>
    </row>
    <row r="6" spans="1:5" s="6" customFormat="1" ht="18.75" customHeight="1">
      <c r="A6" s="81" t="s">
        <v>11</v>
      </c>
      <c r="B6" s="81"/>
      <c r="C6" s="81"/>
      <c r="D6" s="81"/>
      <c r="E6" s="81"/>
    </row>
    <row r="7" spans="1:5" s="6" customFormat="1" ht="18.75" customHeight="1">
      <c r="A7" s="81" t="s">
        <v>248</v>
      </c>
      <c r="B7" s="81"/>
      <c r="C7" s="81"/>
      <c r="D7" s="81"/>
      <c r="E7" s="81"/>
    </row>
    <row r="8" spans="1:5" ht="18.75">
      <c r="A8" s="83"/>
      <c r="B8" s="83"/>
      <c r="C8" s="83"/>
      <c r="D8" s="83"/>
      <c r="E8" s="83"/>
    </row>
    <row r="9" spans="1:6" ht="54.75" customHeight="1">
      <c r="A9" s="84" t="s">
        <v>288</v>
      </c>
      <c r="B9" s="84"/>
      <c r="C9" s="84"/>
      <c r="D9" s="84"/>
      <c r="E9" s="84"/>
      <c r="F9" s="2"/>
    </row>
    <row r="10" spans="1:5" s="11" customFormat="1" ht="15.75">
      <c r="A10" s="77"/>
      <c r="B10" s="77"/>
      <c r="C10" s="77"/>
      <c r="D10" s="77"/>
      <c r="E10" s="77"/>
    </row>
    <row r="11" spans="1:6" s="11" customFormat="1" ht="15.75" customHeight="1">
      <c r="A11" s="78" t="s">
        <v>68</v>
      </c>
      <c r="B11" s="85" t="s">
        <v>100</v>
      </c>
      <c r="C11" s="85" t="s">
        <v>70</v>
      </c>
      <c r="D11" s="85" t="s">
        <v>71</v>
      </c>
      <c r="E11" s="85" t="s">
        <v>102</v>
      </c>
      <c r="F11" s="40"/>
    </row>
    <row r="12" spans="1:5" s="11" customFormat="1" ht="29.25" customHeight="1">
      <c r="A12" s="79"/>
      <c r="B12" s="86"/>
      <c r="C12" s="86"/>
      <c r="D12" s="86"/>
      <c r="E12" s="86"/>
    </row>
    <row r="13" spans="1:5" s="11" customFormat="1" ht="15.75">
      <c r="A13" s="5">
        <v>1</v>
      </c>
      <c r="B13" s="5">
        <v>2</v>
      </c>
      <c r="C13" s="5">
        <v>2</v>
      </c>
      <c r="D13" s="5">
        <v>3</v>
      </c>
      <c r="E13" s="5">
        <v>4</v>
      </c>
    </row>
    <row r="14" spans="1:6" s="63" customFormat="1" ht="18.75">
      <c r="A14" s="25" t="s">
        <v>29</v>
      </c>
      <c r="B14" s="12"/>
      <c r="C14" s="50"/>
      <c r="D14" s="50"/>
      <c r="E14" s="54">
        <f>E15</f>
        <v>3964.7</v>
      </c>
      <c r="F14" s="62"/>
    </row>
    <row r="15" spans="1:6" s="11" customFormat="1" ht="75">
      <c r="A15" s="25" t="s">
        <v>289</v>
      </c>
      <c r="B15" s="4">
        <v>791</v>
      </c>
      <c r="C15" s="50"/>
      <c r="D15" s="50"/>
      <c r="E15" s="54">
        <f>E16+E20+E25+E28+E32+E35+E39+E44</f>
        <v>3964.7</v>
      </c>
      <c r="F15" s="40"/>
    </row>
    <row r="16" spans="1:6" s="11" customFormat="1" ht="112.5">
      <c r="A16" s="25" t="s">
        <v>279</v>
      </c>
      <c r="B16" s="4">
        <v>791</v>
      </c>
      <c r="C16" s="49" t="s">
        <v>231</v>
      </c>
      <c r="D16" s="50"/>
      <c r="E16" s="61">
        <f>E17</f>
        <v>620.3</v>
      </c>
      <c r="F16" s="40"/>
    </row>
    <row r="17" spans="1:6" s="11" customFormat="1" ht="18.75">
      <c r="A17" s="20" t="s">
        <v>221</v>
      </c>
      <c r="B17" s="4">
        <v>791</v>
      </c>
      <c r="C17" s="51" t="s">
        <v>232</v>
      </c>
      <c r="D17" s="22"/>
      <c r="E17" s="56">
        <f>E18</f>
        <v>620.3</v>
      </c>
      <c r="F17" s="7"/>
    </row>
    <row r="18" spans="1:5" s="11" customFormat="1" ht="95.25" customHeight="1">
      <c r="A18" s="20" t="s">
        <v>76</v>
      </c>
      <c r="B18" s="3">
        <v>791</v>
      </c>
      <c r="C18" s="51" t="s">
        <v>232</v>
      </c>
      <c r="D18" s="22">
        <v>100</v>
      </c>
      <c r="E18" s="102">
        <v>620.3</v>
      </c>
    </row>
    <row r="19" spans="1:5" s="11" customFormat="1" ht="78.75" customHeight="1">
      <c r="A19" s="20" t="s">
        <v>79</v>
      </c>
      <c r="B19" s="3">
        <v>791</v>
      </c>
      <c r="C19" s="22"/>
      <c r="D19" s="22"/>
      <c r="E19" s="56">
        <f>E20</f>
        <v>1696</v>
      </c>
    </row>
    <row r="20" spans="1:5" s="11" customFormat="1" ht="112.5">
      <c r="A20" s="25" t="s">
        <v>280</v>
      </c>
      <c r="B20" s="3">
        <v>730</v>
      </c>
      <c r="C20" s="49" t="s">
        <v>231</v>
      </c>
      <c r="D20" s="50"/>
      <c r="E20" s="61">
        <f>E21</f>
        <v>1696</v>
      </c>
    </row>
    <row r="21" spans="1:5" s="7" customFormat="1" ht="37.5">
      <c r="A21" s="20" t="s">
        <v>75</v>
      </c>
      <c r="B21" s="4">
        <v>791</v>
      </c>
      <c r="C21" s="51" t="s">
        <v>233</v>
      </c>
      <c r="D21" s="22"/>
      <c r="E21" s="56">
        <f>E22+E23+E24</f>
        <v>1696</v>
      </c>
    </row>
    <row r="22" spans="1:6" s="11" customFormat="1" ht="95.25" customHeight="1">
      <c r="A22" s="20" t="s">
        <v>76</v>
      </c>
      <c r="B22" s="3">
        <v>791</v>
      </c>
      <c r="C22" s="51" t="s">
        <v>233</v>
      </c>
      <c r="D22" s="22">
        <v>100</v>
      </c>
      <c r="E22" s="102">
        <v>1031</v>
      </c>
      <c r="F22" s="8"/>
    </row>
    <row r="23" spans="1:6" s="11" customFormat="1" ht="37.5">
      <c r="A23" s="20" t="s">
        <v>77</v>
      </c>
      <c r="B23" s="3">
        <v>791</v>
      </c>
      <c r="C23" s="51" t="s">
        <v>233</v>
      </c>
      <c r="D23" s="22">
        <v>200</v>
      </c>
      <c r="E23" s="102">
        <v>596.5</v>
      </c>
      <c r="F23" s="9"/>
    </row>
    <row r="24" spans="1:6" s="7" customFormat="1" ht="18.75">
      <c r="A24" s="20" t="s">
        <v>78</v>
      </c>
      <c r="B24" s="4">
        <v>791</v>
      </c>
      <c r="C24" s="51" t="s">
        <v>233</v>
      </c>
      <c r="D24" s="22">
        <v>800</v>
      </c>
      <c r="E24" s="102">
        <v>68.5</v>
      </c>
      <c r="F24" s="9"/>
    </row>
    <row r="25" spans="1:6" s="11" customFormat="1" ht="18.75">
      <c r="A25" s="25" t="s">
        <v>83</v>
      </c>
      <c r="B25" s="3">
        <v>791</v>
      </c>
      <c r="C25" s="50">
        <v>9900000000</v>
      </c>
      <c r="D25" s="50"/>
      <c r="E25" s="61">
        <f>E26</f>
        <v>1</v>
      </c>
      <c r="F25" s="9"/>
    </row>
    <row r="26" spans="1:6" s="11" customFormat="1" ht="18.75">
      <c r="A26" s="20" t="s">
        <v>84</v>
      </c>
      <c r="B26" s="3">
        <v>791</v>
      </c>
      <c r="C26" s="22">
        <v>9900007500</v>
      </c>
      <c r="D26" s="22"/>
      <c r="E26" s="56">
        <f>E27</f>
        <v>1</v>
      </c>
      <c r="F26" s="9"/>
    </row>
    <row r="27" spans="1:6" s="11" customFormat="1" ht="18.75">
      <c r="A27" s="20" t="s">
        <v>78</v>
      </c>
      <c r="B27" s="3">
        <v>791</v>
      </c>
      <c r="C27" s="22">
        <v>9900007500</v>
      </c>
      <c r="D27" s="22">
        <v>800</v>
      </c>
      <c r="E27" s="56">
        <v>1</v>
      </c>
      <c r="F27" s="9"/>
    </row>
    <row r="28" spans="1:5" s="8" customFormat="1" ht="31.5">
      <c r="A28" s="99" t="s">
        <v>259</v>
      </c>
      <c r="B28" s="4">
        <v>791</v>
      </c>
      <c r="C28" s="93"/>
      <c r="D28" s="93"/>
      <c r="E28" s="103">
        <f>SUM(E30:E31)</f>
        <v>113.9</v>
      </c>
    </row>
    <row r="29" spans="1:5" s="8" customFormat="1" ht="45" customHeight="1">
      <c r="A29" s="101" t="s">
        <v>261</v>
      </c>
      <c r="B29" s="3">
        <v>791</v>
      </c>
      <c r="C29" s="93">
        <v>1200000000</v>
      </c>
      <c r="D29" s="93"/>
      <c r="E29" s="103">
        <f>SUM(E30:E31)</f>
        <v>113.9</v>
      </c>
    </row>
    <row r="30" spans="1:5" ht="31.5" customHeight="1" hidden="1">
      <c r="A30" s="101" t="s">
        <v>77</v>
      </c>
      <c r="B30" s="3">
        <v>791</v>
      </c>
      <c r="C30" s="97">
        <v>1200002040</v>
      </c>
      <c r="D30" s="97">
        <v>200</v>
      </c>
      <c r="E30" s="102">
        <v>0</v>
      </c>
    </row>
    <row r="31" spans="1:5" ht="15.75">
      <c r="A31" s="101" t="s">
        <v>78</v>
      </c>
      <c r="B31" s="3">
        <v>791</v>
      </c>
      <c r="C31" s="97">
        <v>1200092360</v>
      </c>
      <c r="D31" s="97">
        <v>800</v>
      </c>
      <c r="E31" s="102">
        <v>113.9</v>
      </c>
    </row>
    <row r="32" spans="1:6" s="11" customFormat="1" ht="18.75">
      <c r="A32" s="25" t="s">
        <v>83</v>
      </c>
      <c r="B32" s="3">
        <v>791</v>
      </c>
      <c r="C32" s="50">
        <v>9900000000</v>
      </c>
      <c r="D32" s="50"/>
      <c r="E32" s="61">
        <f>E33</f>
        <v>54.7</v>
      </c>
      <c r="F32" s="9"/>
    </row>
    <row r="33" spans="1:6" s="8" customFormat="1" ht="75">
      <c r="A33" s="20" t="s">
        <v>210</v>
      </c>
      <c r="B33" s="4">
        <v>791</v>
      </c>
      <c r="C33" s="22">
        <v>9900051180</v>
      </c>
      <c r="D33" s="22"/>
      <c r="E33" s="56">
        <f>E34</f>
        <v>54.7</v>
      </c>
      <c r="F33" s="9"/>
    </row>
    <row r="34" spans="1:6" ht="18.75">
      <c r="A34" s="20" t="s">
        <v>95</v>
      </c>
      <c r="B34" s="3">
        <v>791</v>
      </c>
      <c r="C34" s="22">
        <v>9900051180</v>
      </c>
      <c r="D34" s="22">
        <v>100</v>
      </c>
      <c r="E34" s="56">
        <v>54.7</v>
      </c>
      <c r="F34" s="8"/>
    </row>
    <row r="35" spans="1:5" ht="93.75">
      <c r="A35" s="25" t="s">
        <v>284</v>
      </c>
      <c r="B35" s="3">
        <v>791</v>
      </c>
      <c r="C35" s="50">
        <v>1600000000</v>
      </c>
      <c r="D35" s="50"/>
      <c r="E35" s="61">
        <f>E36</f>
        <v>59</v>
      </c>
    </row>
    <row r="36" spans="1:6" ht="36.75" customHeight="1">
      <c r="A36" s="20" t="s">
        <v>213</v>
      </c>
      <c r="B36" s="3">
        <v>791</v>
      </c>
      <c r="C36" s="22">
        <v>1600024300</v>
      </c>
      <c r="D36" s="22"/>
      <c r="E36" s="56">
        <f>SUM(E37:E38)</f>
        <v>59</v>
      </c>
      <c r="F36" s="8"/>
    </row>
    <row r="37" spans="1:5" ht="82.5" customHeight="1" hidden="1">
      <c r="A37" s="20" t="s">
        <v>76</v>
      </c>
      <c r="B37" s="96" t="s">
        <v>218</v>
      </c>
      <c r="C37" s="22">
        <v>1600024300</v>
      </c>
      <c r="D37" s="97">
        <v>100</v>
      </c>
      <c r="E37" s="102">
        <v>0</v>
      </c>
    </row>
    <row r="38" spans="1:5" ht="37.5">
      <c r="A38" s="20" t="s">
        <v>77</v>
      </c>
      <c r="B38" s="3">
        <v>791</v>
      </c>
      <c r="C38" s="22">
        <v>1600024300</v>
      </c>
      <c r="D38" s="22">
        <v>200</v>
      </c>
      <c r="E38" s="102">
        <v>59</v>
      </c>
    </row>
    <row r="39" spans="1:6" ht="75">
      <c r="A39" s="112" t="s">
        <v>255</v>
      </c>
      <c r="B39" s="3">
        <v>791</v>
      </c>
      <c r="C39" s="50">
        <v>2100000000</v>
      </c>
      <c r="D39" s="50"/>
      <c r="E39" s="61">
        <f>E40+E42</f>
        <v>140</v>
      </c>
      <c r="F39" s="8"/>
    </row>
    <row r="40" spans="1:6" s="8" customFormat="1" ht="18.75">
      <c r="A40" s="20" t="s">
        <v>214</v>
      </c>
      <c r="B40" s="4">
        <v>791</v>
      </c>
      <c r="C40" s="22">
        <v>2100003150</v>
      </c>
      <c r="D40" s="22"/>
      <c r="E40" s="56">
        <f>E41</f>
        <v>140</v>
      </c>
      <c r="F40" s="9"/>
    </row>
    <row r="41" spans="1:5" ht="37.5">
      <c r="A41" s="20" t="s">
        <v>77</v>
      </c>
      <c r="B41" s="3">
        <v>791</v>
      </c>
      <c r="C41" s="22">
        <v>2100003150</v>
      </c>
      <c r="D41" s="22">
        <v>200</v>
      </c>
      <c r="E41" s="56">
        <v>140</v>
      </c>
    </row>
    <row r="42" spans="1:6" ht="93.75" hidden="1">
      <c r="A42" s="20" t="s">
        <v>219</v>
      </c>
      <c r="B42" s="3">
        <v>791</v>
      </c>
      <c r="C42" s="22">
        <v>21000074040</v>
      </c>
      <c r="D42" s="22"/>
      <c r="E42" s="56">
        <f>E43</f>
        <v>0</v>
      </c>
      <c r="F42" s="8"/>
    </row>
    <row r="43" spans="1:5" ht="37.5" hidden="1">
      <c r="A43" s="20" t="s">
        <v>77</v>
      </c>
      <c r="B43" s="3">
        <v>791</v>
      </c>
      <c r="C43" s="22">
        <v>21000074040</v>
      </c>
      <c r="D43" s="22">
        <v>200</v>
      </c>
      <c r="E43" s="56">
        <v>0</v>
      </c>
    </row>
    <row r="44" spans="1:5" ht="109.5" customHeight="1">
      <c r="A44" s="25" t="s">
        <v>282</v>
      </c>
      <c r="B44" s="3">
        <v>791</v>
      </c>
      <c r="C44" s="50">
        <v>2000000000</v>
      </c>
      <c r="D44" s="50"/>
      <c r="E44" s="61">
        <f>E45+E48+E53</f>
        <v>1279.8</v>
      </c>
    </row>
    <row r="45" spans="1:5" ht="18.75">
      <c r="A45" s="20" t="s">
        <v>101</v>
      </c>
      <c r="B45" s="3">
        <v>791</v>
      </c>
      <c r="C45" s="114" t="s">
        <v>254</v>
      </c>
      <c r="D45" s="22"/>
      <c r="E45" s="56">
        <f>E46+E47</f>
        <v>217</v>
      </c>
    </row>
    <row r="46" spans="1:6" s="8" customFormat="1" ht="37.5">
      <c r="A46" s="20" t="s">
        <v>77</v>
      </c>
      <c r="B46" s="4">
        <v>791</v>
      </c>
      <c r="C46" s="114" t="s">
        <v>254</v>
      </c>
      <c r="D46" s="22">
        <v>200</v>
      </c>
      <c r="E46" s="102">
        <v>215</v>
      </c>
      <c r="F46" s="9"/>
    </row>
    <row r="47" spans="1:6" s="8" customFormat="1" ht="24" customHeight="1">
      <c r="A47" s="20" t="s">
        <v>78</v>
      </c>
      <c r="B47" s="4">
        <v>791</v>
      </c>
      <c r="C47" s="114" t="s">
        <v>254</v>
      </c>
      <c r="D47" s="22">
        <v>800</v>
      </c>
      <c r="E47" s="102">
        <v>2</v>
      </c>
      <c r="F47" s="9"/>
    </row>
    <row r="48" spans="1:5" ht="21.75" customHeight="1">
      <c r="A48" s="20" t="s">
        <v>92</v>
      </c>
      <c r="B48" s="3">
        <v>791</v>
      </c>
      <c r="C48" s="10"/>
      <c r="D48" s="10"/>
      <c r="E48" s="56">
        <f>E49+E52</f>
        <v>562.8</v>
      </c>
    </row>
    <row r="49" spans="1:6" s="8" customFormat="1" ht="37.5">
      <c r="A49" s="20" t="s">
        <v>94</v>
      </c>
      <c r="B49" s="4">
        <v>791</v>
      </c>
      <c r="C49" s="22">
        <v>2000006050</v>
      </c>
      <c r="D49" s="22"/>
      <c r="E49" s="56">
        <f>E50+E51</f>
        <v>552.8</v>
      </c>
      <c r="F49" s="9"/>
    </row>
    <row r="50" spans="1:5" ht="97.5" customHeight="1">
      <c r="A50" s="20" t="s">
        <v>76</v>
      </c>
      <c r="B50" s="3">
        <v>791</v>
      </c>
      <c r="C50" s="22">
        <v>2000006050</v>
      </c>
      <c r="D50" s="22">
        <v>100</v>
      </c>
      <c r="E50" s="102">
        <v>226.2</v>
      </c>
    </row>
    <row r="51" spans="1:6" ht="37.5">
      <c r="A51" s="20" t="s">
        <v>77</v>
      </c>
      <c r="B51" s="3">
        <v>791</v>
      </c>
      <c r="C51" s="22">
        <v>2000006050</v>
      </c>
      <c r="D51" s="22">
        <v>200</v>
      </c>
      <c r="E51" s="102">
        <v>326.6</v>
      </c>
      <c r="F51" s="8"/>
    </row>
    <row r="52" spans="1:6" ht="37.5">
      <c r="A52" s="20" t="s">
        <v>77</v>
      </c>
      <c r="B52" s="3">
        <v>791</v>
      </c>
      <c r="C52" s="97">
        <v>2000006400</v>
      </c>
      <c r="D52" s="22">
        <v>200</v>
      </c>
      <c r="E52" s="102">
        <v>10</v>
      </c>
      <c r="F52" s="8"/>
    </row>
    <row r="53" spans="1:5" s="48" customFormat="1" ht="37.5">
      <c r="A53" s="68" t="s">
        <v>234</v>
      </c>
      <c r="B53" s="3">
        <v>791</v>
      </c>
      <c r="C53" s="22">
        <v>2000074040</v>
      </c>
      <c r="D53" s="22"/>
      <c r="E53" s="56">
        <f>E54</f>
        <v>500</v>
      </c>
    </row>
    <row r="54" spans="1:5" s="48" customFormat="1" ht="37.5">
      <c r="A54" s="20" t="s">
        <v>77</v>
      </c>
      <c r="B54" s="3">
        <v>791</v>
      </c>
      <c r="C54" s="22">
        <v>2000074040</v>
      </c>
      <c r="D54" s="22">
        <v>200</v>
      </c>
      <c r="E54" s="56">
        <v>500</v>
      </c>
    </row>
  </sheetData>
  <sheetProtection/>
  <mergeCells count="15">
    <mergeCell ref="E11:E12"/>
    <mergeCell ref="A11:A12"/>
    <mergeCell ref="B11:B12"/>
    <mergeCell ref="C11:C12"/>
    <mergeCell ref="D11:D12"/>
    <mergeCell ref="A7:E7"/>
    <mergeCell ref="A8:E8"/>
    <mergeCell ref="A9:E9"/>
    <mergeCell ref="A10:E10"/>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80" zoomScaleNormal="80" zoomScalePageLayoutView="0" workbookViewId="0" topLeftCell="A1">
      <selection activeCell="L59" sqref="L59"/>
    </sheetView>
  </sheetViews>
  <sheetFormatPr defaultColWidth="9.140625" defaultRowHeight="15"/>
  <cols>
    <col min="1" max="1" width="55.7109375" style="11" customWidth="1"/>
    <col min="2" max="2" width="7.8515625" style="63" customWidth="1"/>
    <col min="3" max="3" width="19.8515625" style="9" customWidth="1"/>
    <col min="4" max="4" width="8.28125" style="9" customWidth="1"/>
    <col min="5" max="5" width="12.8515625" style="41" customWidth="1"/>
    <col min="6" max="6" width="11.421875" style="9" customWidth="1"/>
    <col min="7" max="251" width="9.140625" style="9" customWidth="1"/>
    <col min="252" max="252" width="55.7109375" style="9" customWidth="1"/>
    <col min="253" max="253" width="13.00390625" style="9" customWidth="1"/>
    <col min="254" max="254" width="12.00390625" style="9" customWidth="1"/>
    <col min="255" max="255" width="8.28125" style="9" customWidth="1"/>
    <col min="256" max="16384" width="14.421875" style="9" customWidth="1"/>
  </cols>
  <sheetData>
    <row r="1" spans="1:6" s="6" customFormat="1" ht="18.75">
      <c r="A1" s="81" t="s">
        <v>99</v>
      </c>
      <c r="B1" s="81"/>
      <c r="C1" s="81"/>
      <c r="D1" s="81"/>
      <c r="E1" s="81"/>
      <c r="F1" s="81"/>
    </row>
    <row r="2" spans="1:6" s="6" customFormat="1" ht="18.75" customHeight="1">
      <c r="A2" s="81" t="s">
        <v>276</v>
      </c>
      <c r="B2" s="81"/>
      <c r="C2" s="81"/>
      <c r="D2" s="81"/>
      <c r="E2" s="81"/>
      <c r="F2" s="81"/>
    </row>
    <row r="3" spans="1:6" s="6" customFormat="1" ht="18.75" customHeight="1">
      <c r="A3" s="81" t="s">
        <v>11</v>
      </c>
      <c r="B3" s="81"/>
      <c r="C3" s="81"/>
      <c r="D3" s="81"/>
      <c r="E3" s="81"/>
      <c r="F3" s="81"/>
    </row>
    <row r="4" spans="1:6" s="6" customFormat="1" ht="18.75">
      <c r="A4" s="82" t="s">
        <v>258</v>
      </c>
      <c r="B4" s="82"/>
      <c r="C4" s="82"/>
      <c r="D4" s="82"/>
      <c r="E4" s="82"/>
      <c r="F4" s="82"/>
    </row>
    <row r="5" spans="1:6" s="6" customFormat="1" ht="18.75" customHeight="1">
      <c r="A5" s="81" t="s">
        <v>277</v>
      </c>
      <c r="B5" s="81"/>
      <c r="C5" s="81"/>
      <c r="D5" s="81"/>
      <c r="E5" s="81"/>
      <c r="F5" s="81"/>
    </row>
    <row r="6" spans="1:6" s="6" customFormat="1" ht="18.75" customHeight="1">
      <c r="A6" s="81" t="s">
        <v>11</v>
      </c>
      <c r="B6" s="81"/>
      <c r="C6" s="81"/>
      <c r="D6" s="81"/>
      <c r="E6" s="81"/>
      <c r="F6" s="81"/>
    </row>
    <row r="7" spans="1:6" s="6" customFormat="1" ht="18.75" customHeight="1">
      <c r="A7" s="81" t="s">
        <v>248</v>
      </c>
      <c r="B7" s="81"/>
      <c r="C7" s="81"/>
      <c r="D7" s="81"/>
      <c r="E7" s="81"/>
      <c r="F7" s="81"/>
    </row>
    <row r="8" spans="1:5" ht="18.75">
      <c r="A8" s="83"/>
      <c r="B8" s="83"/>
      <c r="C8" s="83"/>
      <c r="D8" s="83"/>
      <c r="E8" s="83"/>
    </row>
    <row r="9" spans="1:6" ht="60.75" customHeight="1">
      <c r="A9" s="84" t="s">
        <v>290</v>
      </c>
      <c r="B9" s="84"/>
      <c r="C9" s="84"/>
      <c r="D9" s="84"/>
      <c r="E9" s="84"/>
      <c r="F9" s="84"/>
    </row>
    <row r="10" spans="1:6" s="11" customFormat="1" ht="15.75">
      <c r="A10" s="77"/>
      <c r="B10" s="77"/>
      <c r="C10" s="77"/>
      <c r="D10" s="77"/>
      <c r="E10" s="77"/>
      <c r="F10" s="77"/>
    </row>
    <row r="11" spans="1:6" s="11" customFormat="1" ht="15.75">
      <c r="A11" s="78" t="s">
        <v>68</v>
      </c>
      <c r="B11" s="87" t="s">
        <v>100</v>
      </c>
      <c r="C11" s="78" t="s">
        <v>70</v>
      </c>
      <c r="D11" s="78" t="s">
        <v>71</v>
      </c>
      <c r="E11" s="80" t="s">
        <v>102</v>
      </c>
      <c r="F11" s="80"/>
    </row>
    <row r="12" spans="1:6" s="11" customFormat="1" ht="18.75">
      <c r="A12" s="79"/>
      <c r="B12" s="88"/>
      <c r="C12" s="79"/>
      <c r="D12" s="79"/>
      <c r="E12" s="34" t="s">
        <v>251</v>
      </c>
      <c r="F12" s="69" t="s">
        <v>252</v>
      </c>
    </row>
    <row r="13" spans="1:6" s="11" customFormat="1" ht="18.75">
      <c r="A13" s="5">
        <v>1</v>
      </c>
      <c r="B13" s="64">
        <v>2</v>
      </c>
      <c r="C13" s="5">
        <v>3</v>
      </c>
      <c r="D13" s="5">
        <v>4</v>
      </c>
      <c r="E13" s="13">
        <v>5</v>
      </c>
      <c r="F13" s="5">
        <v>6</v>
      </c>
    </row>
    <row r="14" spans="1:6" s="63" customFormat="1" ht="18.75">
      <c r="A14" s="25" t="s">
        <v>29</v>
      </c>
      <c r="B14" s="12"/>
      <c r="C14" s="50"/>
      <c r="D14" s="50"/>
      <c r="E14" s="113">
        <f>E15</f>
        <v>3974.8</v>
      </c>
      <c r="F14" s="113">
        <f>F15</f>
        <v>3982.1000000000004</v>
      </c>
    </row>
    <row r="15" spans="1:6" s="11" customFormat="1" ht="75">
      <c r="A15" s="25" t="s">
        <v>289</v>
      </c>
      <c r="B15" s="12">
        <v>791</v>
      </c>
      <c r="C15" s="50"/>
      <c r="D15" s="50"/>
      <c r="E15" s="54">
        <f>E16+E20+E25+E28+E32+E35+E39+E44+E55</f>
        <v>3974.8</v>
      </c>
      <c r="F15" s="54">
        <f>F16+F20+F25+F28+F32+F35+F39+F44+F55</f>
        <v>3982.1000000000004</v>
      </c>
    </row>
    <row r="16" spans="1:6" s="11" customFormat="1" ht="112.5">
      <c r="A16" s="25" t="s">
        <v>279</v>
      </c>
      <c r="B16" s="12">
        <v>791</v>
      </c>
      <c r="C16" s="49" t="s">
        <v>231</v>
      </c>
      <c r="D16" s="50"/>
      <c r="E16" s="61">
        <f>E17</f>
        <v>620.3</v>
      </c>
      <c r="F16" s="61">
        <f>F17</f>
        <v>620.3</v>
      </c>
    </row>
    <row r="17" spans="1:6" s="11" customFormat="1" ht="18.75">
      <c r="A17" s="20" t="s">
        <v>221</v>
      </c>
      <c r="B17" s="12">
        <v>791</v>
      </c>
      <c r="C17" s="51" t="s">
        <v>232</v>
      </c>
      <c r="D17" s="22"/>
      <c r="E17" s="56">
        <f>E18</f>
        <v>620.3</v>
      </c>
      <c r="F17" s="56">
        <f>F18</f>
        <v>620.3</v>
      </c>
    </row>
    <row r="18" spans="1:6" s="11" customFormat="1" ht="93.75" customHeight="1">
      <c r="A18" s="20" t="s">
        <v>76</v>
      </c>
      <c r="B18" s="39">
        <v>791</v>
      </c>
      <c r="C18" s="51" t="s">
        <v>232</v>
      </c>
      <c r="D18" s="22">
        <v>100</v>
      </c>
      <c r="E18" s="102">
        <v>620.3</v>
      </c>
      <c r="F18" s="102">
        <v>620.3</v>
      </c>
    </row>
    <row r="19" spans="1:6" s="11" customFormat="1" ht="75.75" customHeight="1">
      <c r="A19" s="20" t="s">
        <v>79</v>
      </c>
      <c r="B19" s="39">
        <v>791</v>
      </c>
      <c r="C19" s="22"/>
      <c r="D19" s="22"/>
      <c r="E19" s="56">
        <f>E20</f>
        <v>1696</v>
      </c>
      <c r="F19" s="56">
        <f>F20</f>
        <v>1696</v>
      </c>
    </row>
    <row r="20" spans="1:6" s="11" customFormat="1" ht="112.5">
      <c r="A20" s="25" t="s">
        <v>280</v>
      </c>
      <c r="B20" s="39">
        <v>730</v>
      </c>
      <c r="C20" s="49" t="s">
        <v>231</v>
      </c>
      <c r="D20" s="50"/>
      <c r="E20" s="61">
        <f>E21</f>
        <v>1696</v>
      </c>
      <c r="F20" s="61">
        <f>F21</f>
        <v>1696</v>
      </c>
    </row>
    <row r="21" spans="1:6" s="11" customFormat="1" ht="37.5">
      <c r="A21" s="20" t="s">
        <v>75</v>
      </c>
      <c r="B21" s="12">
        <v>791</v>
      </c>
      <c r="C21" s="51" t="s">
        <v>233</v>
      </c>
      <c r="D21" s="22"/>
      <c r="E21" s="56">
        <f>E22+E23+E24</f>
        <v>1696</v>
      </c>
      <c r="F21" s="56">
        <f>F22+F23+F24</f>
        <v>1696</v>
      </c>
    </row>
    <row r="22" spans="1:6" s="7" customFormat="1" ht="93.75" customHeight="1">
      <c r="A22" s="20" t="s">
        <v>76</v>
      </c>
      <c r="B22" s="39">
        <v>791</v>
      </c>
      <c r="C22" s="51" t="s">
        <v>233</v>
      </c>
      <c r="D22" s="22">
        <v>100</v>
      </c>
      <c r="E22" s="102">
        <v>1031</v>
      </c>
      <c r="F22" s="102">
        <v>1031</v>
      </c>
    </row>
    <row r="23" spans="1:6" s="11" customFormat="1" ht="37.5">
      <c r="A23" s="20" t="s">
        <v>77</v>
      </c>
      <c r="B23" s="39">
        <v>791</v>
      </c>
      <c r="C23" s="51" t="s">
        <v>233</v>
      </c>
      <c r="D23" s="22">
        <v>200</v>
      </c>
      <c r="E23" s="102">
        <v>596.5</v>
      </c>
      <c r="F23" s="102">
        <v>596.5</v>
      </c>
    </row>
    <row r="24" spans="1:6" s="11" customFormat="1" ht="18.75">
      <c r="A24" s="20" t="s">
        <v>78</v>
      </c>
      <c r="B24" s="12">
        <v>791</v>
      </c>
      <c r="C24" s="51" t="s">
        <v>233</v>
      </c>
      <c r="D24" s="22">
        <v>800</v>
      </c>
      <c r="E24" s="102">
        <v>68.5</v>
      </c>
      <c r="F24" s="102">
        <v>68.5</v>
      </c>
    </row>
    <row r="25" spans="1:6" s="11" customFormat="1" ht="18.75">
      <c r="A25" s="25" t="s">
        <v>83</v>
      </c>
      <c r="B25" s="39">
        <v>791</v>
      </c>
      <c r="C25" s="50">
        <v>9900000000</v>
      </c>
      <c r="D25" s="50"/>
      <c r="E25" s="61">
        <f>E26</f>
        <v>1</v>
      </c>
      <c r="F25" s="61">
        <f>F26</f>
        <v>1</v>
      </c>
    </row>
    <row r="26" spans="1:6" s="11" customFormat="1" ht="18.75">
      <c r="A26" s="20" t="s">
        <v>84</v>
      </c>
      <c r="B26" s="39">
        <v>791</v>
      </c>
      <c r="C26" s="22">
        <v>9900007500</v>
      </c>
      <c r="D26" s="22"/>
      <c r="E26" s="56">
        <f>E27</f>
        <v>1</v>
      </c>
      <c r="F26" s="56">
        <f>F27</f>
        <v>1</v>
      </c>
    </row>
    <row r="27" spans="1:6" s="8" customFormat="1" ht="18.75">
      <c r="A27" s="20" t="s">
        <v>78</v>
      </c>
      <c r="B27" s="39">
        <v>791</v>
      </c>
      <c r="C27" s="22">
        <v>9900007500</v>
      </c>
      <c r="D27" s="22">
        <v>800</v>
      </c>
      <c r="E27" s="56">
        <v>1</v>
      </c>
      <c r="F27" s="56">
        <v>1</v>
      </c>
    </row>
    <row r="28" spans="1:6" s="8" customFormat="1" ht="31.5">
      <c r="A28" s="99" t="s">
        <v>259</v>
      </c>
      <c r="B28" s="4">
        <v>791</v>
      </c>
      <c r="C28" s="93"/>
      <c r="D28" s="93"/>
      <c r="E28" s="103">
        <f>SUM(E30:E31)</f>
        <v>113.9</v>
      </c>
      <c r="F28" s="103">
        <f>SUM(F30:F31)</f>
        <v>113.9</v>
      </c>
    </row>
    <row r="29" spans="1:6" s="8" customFormat="1" ht="45" customHeight="1">
      <c r="A29" s="101" t="s">
        <v>261</v>
      </c>
      <c r="B29" s="3">
        <v>791</v>
      </c>
      <c r="C29" s="93">
        <v>1200000000</v>
      </c>
      <c r="D29" s="93"/>
      <c r="E29" s="103">
        <f>SUM(E30:E31)</f>
        <v>113.9</v>
      </c>
      <c r="F29" s="103">
        <f>SUM(F30:F31)</f>
        <v>113.9</v>
      </c>
    </row>
    <row r="30" spans="1:6" ht="31.5" customHeight="1" hidden="1">
      <c r="A30" s="101" t="s">
        <v>77</v>
      </c>
      <c r="B30" s="3">
        <v>791</v>
      </c>
      <c r="C30" s="97">
        <v>1200002040</v>
      </c>
      <c r="D30" s="97">
        <v>200</v>
      </c>
      <c r="E30" s="102">
        <v>0</v>
      </c>
      <c r="F30" s="102">
        <v>0</v>
      </c>
    </row>
    <row r="31" spans="1:6" ht="15.75">
      <c r="A31" s="101" t="s">
        <v>78</v>
      </c>
      <c r="B31" s="3">
        <v>791</v>
      </c>
      <c r="C31" s="97">
        <v>1200092360</v>
      </c>
      <c r="D31" s="97">
        <v>800</v>
      </c>
      <c r="E31" s="102">
        <v>113.9</v>
      </c>
      <c r="F31" s="102">
        <v>113.9</v>
      </c>
    </row>
    <row r="32" spans="1:6" ht="18.75">
      <c r="A32" s="25" t="s">
        <v>83</v>
      </c>
      <c r="B32" s="39">
        <v>791</v>
      </c>
      <c r="C32" s="50">
        <v>9900000000</v>
      </c>
      <c r="D32" s="50"/>
      <c r="E32" s="61">
        <f>E33</f>
        <v>55.3</v>
      </c>
      <c r="F32" s="61">
        <f>F33</f>
        <v>57</v>
      </c>
    </row>
    <row r="33" spans="1:6" ht="75">
      <c r="A33" s="20" t="s">
        <v>210</v>
      </c>
      <c r="B33" s="12">
        <v>791</v>
      </c>
      <c r="C33" s="22">
        <v>9900051180</v>
      </c>
      <c r="D33" s="22"/>
      <c r="E33" s="56">
        <f>E34</f>
        <v>55.3</v>
      </c>
      <c r="F33" s="56">
        <f>F34</f>
        <v>57</v>
      </c>
    </row>
    <row r="34" spans="1:6" ht="18.75">
      <c r="A34" s="20" t="s">
        <v>95</v>
      </c>
      <c r="B34" s="39">
        <v>791</v>
      </c>
      <c r="C34" s="22">
        <v>9900051180</v>
      </c>
      <c r="D34" s="22">
        <v>100</v>
      </c>
      <c r="E34" s="56">
        <v>55.3</v>
      </c>
      <c r="F34" s="56">
        <v>57</v>
      </c>
    </row>
    <row r="35" spans="1:6" s="8" customFormat="1" ht="93.75">
      <c r="A35" s="25" t="s">
        <v>284</v>
      </c>
      <c r="B35" s="39">
        <v>791</v>
      </c>
      <c r="C35" s="50">
        <v>1600000000</v>
      </c>
      <c r="D35" s="50"/>
      <c r="E35" s="61">
        <f>E36</f>
        <v>59</v>
      </c>
      <c r="F35" s="61">
        <f>F36</f>
        <v>59</v>
      </c>
    </row>
    <row r="36" spans="1:6" ht="36" customHeight="1">
      <c r="A36" s="20" t="s">
        <v>213</v>
      </c>
      <c r="B36" s="39">
        <v>791</v>
      </c>
      <c r="C36" s="22">
        <v>1600024300</v>
      </c>
      <c r="D36" s="22"/>
      <c r="E36" s="56">
        <f>E37+E38</f>
        <v>59</v>
      </c>
      <c r="F36" s="56">
        <f>F37+F38</f>
        <v>59</v>
      </c>
    </row>
    <row r="37" spans="1:6" ht="0.75" customHeight="1">
      <c r="A37" s="20" t="s">
        <v>76</v>
      </c>
      <c r="B37" s="12">
        <v>791</v>
      </c>
      <c r="C37" s="22">
        <v>1600024300</v>
      </c>
      <c r="D37" s="22">
        <v>100</v>
      </c>
      <c r="E37" s="102">
        <v>0</v>
      </c>
      <c r="F37" s="102">
        <v>0</v>
      </c>
    </row>
    <row r="38" spans="1:6" s="8" customFormat="1" ht="37.5">
      <c r="A38" s="20" t="s">
        <v>77</v>
      </c>
      <c r="B38" s="39">
        <v>791</v>
      </c>
      <c r="C38" s="22">
        <v>1600024300</v>
      </c>
      <c r="D38" s="22">
        <v>200</v>
      </c>
      <c r="E38" s="102">
        <v>59</v>
      </c>
      <c r="F38" s="102">
        <v>59</v>
      </c>
    </row>
    <row r="39" spans="1:6" ht="75">
      <c r="A39" s="112" t="s">
        <v>255</v>
      </c>
      <c r="B39" s="39">
        <v>791</v>
      </c>
      <c r="C39" s="50">
        <v>2100000000</v>
      </c>
      <c r="D39" s="50"/>
      <c r="E39" s="61">
        <f>E40+E42</f>
        <v>140</v>
      </c>
      <c r="F39" s="61">
        <f>F40+F42</f>
        <v>140</v>
      </c>
    </row>
    <row r="40" spans="1:6" ht="18.75">
      <c r="A40" s="20" t="s">
        <v>214</v>
      </c>
      <c r="B40" s="12">
        <v>791</v>
      </c>
      <c r="C40" s="22">
        <v>2100003150</v>
      </c>
      <c r="D40" s="22"/>
      <c r="E40" s="56">
        <f>E41</f>
        <v>140</v>
      </c>
      <c r="F40" s="56">
        <f>F41</f>
        <v>140</v>
      </c>
    </row>
    <row r="41" spans="1:6" ht="36.75" customHeight="1">
      <c r="A41" s="20" t="s">
        <v>77</v>
      </c>
      <c r="B41" s="39">
        <v>791</v>
      </c>
      <c r="C41" s="22">
        <v>2100003150</v>
      </c>
      <c r="D41" s="22">
        <v>200</v>
      </c>
      <c r="E41" s="56">
        <v>140</v>
      </c>
      <c r="F41" s="56">
        <v>140</v>
      </c>
    </row>
    <row r="42" spans="1:6" ht="93.75" hidden="1">
      <c r="A42" s="20" t="s">
        <v>219</v>
      </c>
      <c r="B42" s="39">
        <v>791</v>
      </c>
      <c r="C42" s="22">
        <v>21000074040</v>
      </c>
      <c r="D42" s="22"/>
      <c r="E42" s="56">
        <f>E43</f>
        <v>0</v>
      </c>
      <c r="F42" s="56">
        <f>F43</f>
        <v>0</v>
      </c>
    </row>
    <row r="43" spans="1:6" ht="37.5" hidden="1">
      <c r="A43" s="20" t="s">
        <v>77</v>
      </c>
      <c r="B43" s="39">
        <v>791</v>
      </c>
      <c r="C43" s="22">
        <v>21000074040</v>
      </c>
      <c r="D43" s="22">
        <v>200</v>
      </c>
      <c r="E43" s="56">
        <v>0</v>
      </c>
      <c r="F43" s="56">
        <v>0</v>
      </c>
    </row>
    <row r="44" spans="1:6" s="8" customFormat="1" ht="117" customHeight="1">
      <c r="A44" s="25" t="s">
        <v>282</v>
      </c>
      <c r="B44" s="39">
        <v>791</v>
      </c>
      <c r="C44" s="50">
        <v>2000000000</v>
      </c>
      <c r="D44" s="50"/>
      <c r="E44" s="61">
        <f>E45+E48+E53</f>
        <v>1209.3</v>
      </c>
      <c r="F44" s="61">
        <f>F45+F48+F53</f>
        <v>1134.6</v>
      </c>
    </row>
    <row r="45" spans="1:6" ht="18.75">
      <c r="A45" s="20" t="s">
        <v>101</v>
      </c>
      <c r="B45" s="39">
        <v>791</v>
      </c>
      <c r="C45" s="114" t="s">
        <v>254</v>
      </c>
      <c r="D45" s="22"/>
      <c r="E45" s="56">
        <f>SUM(E46:E47)</f>
        <v>217</v>
      </c>
      <c r="F45" s="56">
        <f>SUM(F46:F47)</f>
        <v>217</v>
      </c>
    </row>
    <row r="46" spans="1:6" ht="36" customHeight="1">
      <c r="A46" s="20" t="s">
        <v>77</v>
      </c>
      <c r="B46" s="12">
        <v>791</v>
      </c>
      <c r="C46" s="114" t="s">
        <v>254</v>
      </c>
      <c r="D46" s="22">
        <v>200</v>
      </c>
      <c r="E46" s="56">
        <v>215</v>
      </c>
      <c r="F46" s="56">
        <v>215</v>
      </c>
    </row>
    <row r="47" spans="1:6" ht="25.5" customHeight="1">
      <c r="A47" s="20" t="s">
        <v>77</v>
      </c>
      <c r="B47" s="12">
        <v>791</v>
      </c>
      <c r="C47" s="114" t="s">
        <v>254</v>
      </c>
      <c r="D47" s="22">
        <v>800</v>
      </c>
      <c r="E47" s="56">
        <v>2</v>
      </c>
      <c r="F47" s="56">
        <v>2</v>
      </c>
    </row>
    <row r="48" spans="1:6" ht="22.5" customHeight="1">
      <c r="A48" s="20" t="s">
        <v>92</v>
      </c>
      <c r="B48" s="39">
        <v>791</v>
      </c>
      <c r="C48" s="10"/>
      <c r="D48" s="10"/>
      <c r="E48" s="56">
        <f>E49+E52</f>
        <v>492.3</v>
      </c>
      <c r="F48" s="56">
        <f>F49+F52</f>
        <v>417.6</v>
      </c>
    </row>
    <row r="49" spans="1:6" ht="37.5">
      <c r="A49" s="20" t="s">
        <v>94</v>
      </c>
      <c r="B49" s="12">
        <v>791</v>
      </c>
      <c r="C49" s="22">
        <v>2000006050</v>
      </c>
      <c r="D49" s="22"/>
      <c r="E49" s="56">
        <f>E50+E51</f>
        <v>482.3</v>
      </c>
      <c r="F49" s="56">
        <f>F50+F51</f>
        <v>407.6</v>
      </c>
    </row>
    <row r="50" spans="1:6" ht="96.75" customHeight="1">
      <c r="A50" s="20" t="s">
        <v>76</v>
      </c>
      <c r="B50" s="39">
        <v>791</v>
      </c>
      <c r="C50" s="22">
        <v>2000006050</v>
      </c>
      <c r="D50" s="22">
        <v>100</v>
      </c>
      <c r="E50" s="102">
        <v>226.2</v>
      </c>
      <c r="F50" s="102">
        <v>226.2</v>
      </c>
    </row>
    <row r="51" spans="1:6" s="8" customFormat="1" ht="37.5">
      <c r="A51" s="20" t="s">
        <v>77</v>
      </c>
      <c r="B51" s="39">
        <v>791</v>
      </c>
      <c r="C51" s="22">
        <v>2000006050</v>
      </c>
      <c r="D51" s="22">
        <v>200</v>
      </c>
      <c r="E51" s="102">
        <v>256.1</v>
      </c>
      <c r="F51" s="102">
        <v>181.4</v>
      </c>
    </row>
    <row r="52" spans="1:6" s="8" customFormat="1" ht="37.5">
      <c r="A52" s="20" t="s">
        <v>77</v>
      </c>
      <c r="B52" s="39">
        <v>791</v>
      </c>
      <c r="C52" s="97">
        <v>2000006400</v>
      </c>
      <c r="D52" s="22">
        <v>200</v>
      </c>
      <c r="E52" s="102">
        <v>10</v>
      </c>
      <c r="F52" s="102">
        <v>10</v>
      </c>
    </row>
    <row r="53" spans="1:6" ht="37.5">
      <c r="A53" s="68" t="s">
        <v>234</v>
      </c>
      <c r="B53" s="39">
        <v>791</v>
      </c>
      <c r="C53" s="22">
        <v>2000074040</v>
      </c>
      <c r="D53" s="22"/>
      <c r="E53" s="56">
        <f>E54</f>
        <v>500</v>
      </c>
      <c r="F53" s="56">
        <f>F54</f>
        <v>500</v>
      </c>
    </row>
    <row r="54" spans="1:6" ht="37.5">
      <c r="A54" s="20" t="s">
        <v>77</v>
      </c>
      <c r="B54" s="39">
        <v>791</v>
      </c>
      <c r="C54" s="22">
        <v>2000074040</v>
      </c>
      <c r="D54" s="22">
        <v>200</v>
      </c>
      <c r="E54" s="56">
        <v>500</v>
      </c>
      <c r="F54" s="56">
        <v>500</v>
      </c>
    </row>
    <row r="55" spans="1:6" ht="18.75">
      <c r="A55" s="12" t="s">
        <v>97</v>
      </c>
      <c r="B55" s="39">
        <v>791</v>
      </c>
      <c r="C55" s="57">
        <v>9999999</v>
      </c>
      <c r="D55" s="57"/>
      <c r="E55" s="109">
        <f>E56</f>
        <v>80</v>
      </c>
      <c r="F55" s="109">
        <f>F56</f>
        <v>160.3</v>
      </c>
    </row>
    <row r="56" spans="1:6" ht="18.75">
      <c r="A56" s="3" t="s">
        <v>98</v>
      </c>
      <c r="B56" s="39">
        <v>791</v>
      </c>
      <c r="C56" s="59">
        <v>9999999</v>
      </c>
      <c r="D56" s="59">
        <v>999</v>
      </c>
      <c r="E56" s="111">
        <v>80</v>
      </c>
      <c r="F56" s="111">
        <v>160.3</v>
      </c>
    </row>
  </sheetData>
  <sheetProtection/>
  <mergeCells count="15">
    <mergeCell ref="E11:F11"/>
    <mergeCell ref="A11:A12"/>
    <mergeCell ref="B11:B12"/>
    <mergeCell ref="C11:C12"/>
    <mergeCell ref="D11:D12"/>
    <mergeCell ref="A7:F7"/>
    <mergeCell ref="A8:E8"/>
    <mergeCell ref="A9:F9"/>
    <mergeCell ref="A10:F10"/>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80" zoomScaleNormal="80" zoomScalePageLayoutView="0" workbookViewId="0" topLeftCell="A46">
      <selection activeCell="A4" sqref="A4:C4"/>
    </sheetView>
  </sheetViews>
  <sheetFormatPr defaultColWidth="9.140625" defaultRowHeight="15"/>
  <cols>
    <col min="1" max="1" width="11.00390625" style="15" customWidth="1"/>
    <col min="2" max="2" width="31.7109375" style="15" customWidth="1"/>
    <col min="3" max="3" width="56.28125" style="15" customWidth="1"/>
    <col min="4" max="16384" width="9.140625" style="15" customWidth="1"/>
  </cols>
  <sheetData>
    <row r="1" spans="1:3" s="14" customFormat="1" ht="18.75">
      <c r="A1" s="137" t="s">
        <v>23</v>
      </c>
      <c r="B1" s="137"/>
      <c r="C1" s="137"/>
    </row>
    <row r="2" spans="1:3" s="14" customFormat="1" ht="18.75">
      <c r="A2" s="137" t="s">
        <v>262</v>
      </c>
      <c r="B2" s="137"/>
      <c r="C2" s="137"/>
    </row>
    <row r="3" spans="1:3" s="14" customFormat="1" ht="18.75">
      <c r="A3" s="137" t="s">
        <v>11</v>
      </c>
      <c r="B3" s="137"/>
      <c r="C3" s="137"/>
    </row>
    <row r="4" spans="1:3" s="14" customFormat="1" ht="18.75" customHeight="1">
      <c r="A4" s="140" t="s">
        <v>258</v>
      </c>
      <c r="B4" s="140"/>
      <c r="C4" s="140"/>
    </row>
    <row r="5" spans="1:3" s="14" customFormat="1" ht="18.75">
      <c r="A5" s="137" t="s">
        <v>264</v>
      </c>
      <c r="B5" s="137"/>
      <c r="C5" s="137"/>
    </row>
    <row r="6" spans="1:3" s="14" customFormat="1" ht="18.75">
      <c r="A6" s="137" t="s">
        <v>11</v>
      </c>
      <c r="B6" s="137"/>
      <c r="C6" s="137"/>
    </row>
    <row r="7" spans="1:3" s="14" customFormat="1" ht="18.75">
      <c r="A7" s="137" t="s">
        <v>248</v>
      </c>
      <c r="B7" s="137"/>
      <c r="C7" s="137"/>
    </row>
    <row r="8" spans="1:3" ht="88.5" customHeight="1">
      <c r="A8" s="143" t="s">
        <v>265</v>
      </c>
      <c r="B8" s="144"/>
      <c r="C8" s="144"/>
    </row>
    <row r="10" spans="1:3" ht="37.5" customHeight="1">
      <c r="A10" s="145" t="s">
        <v>19</v>
      </c>
      <c r="B10" s="145"/>
      <c r="C10" s="145" t="s">
        <v>20</v>
      </c>
    </row>
    <row r="11" spans="1:3" ht="75">
      <c r="A11" s="22" t="s">
        <v>21</v>
      </c>
      <c r="B11" s="22" t="s">
        <v>22</v>
      </c>
      <c r="C11" s="145"/>
    </row>
    <row r="12" spans="1:3" ht="18.75">
      <c r="A12" s="23">
        <v>1</v>
      </c>
      <c r="B12" s="23">
        <v>2</v>
      </c>
      <c r="C12" s="23">
        <v>3</v>
      </c>
    </row>
    <row r="13" spans="1:3" ht="75">
      <c r="A13" s="17">
        <v>791</v>
      </c>
      <c r="B13" s="25"/>
      <c r="C13" s="24" t="s">
        <v>266</v>
      </c>
    </row>
    <row r="14" spans="1:3" ht="131.25">
      <c r="A14" s="19">
        <v>791</v>
      </c>
      <c r="B14" s="20" t="s">
        <v>13</v>
      </c>
      <c r="C14" s="21" t="s">
        <v>14</v>
      </c>
    </row>
    <row r="15" spans="1:3" ht="150">
      <c r="A15" s="19">
        <v>791</v>
      </c>
      <c r="B15" s="20" t="s">
        <v>15</v>
      </c>
      <c r="C15" s="21" t="s">
        <v>103</v>
      </c>
    </row>
    <row r="16" spans="1:3" ht="56.25">
      <c r="A16" s="19">
        <v>791</v>
      </c>
      <c r="B16" s="20" t="s">
        <v>104</v>
      </c>
      <c r="C16" s="21" t="s">
        <v>53</v>
      </c>
    </row>
    <row r="17" spans="1:3" ht="72" customHeight="1">
      <c r="A17" s="19">
        <v>791</v>
      </c>
      <c r="B17" s="20" t="s">
        <v>105</v>
      </c>
      <c r="C17" s="21" t="s">
        <v>106</v>
      </c>
    </row>
    <row r="18" spans="1:3" ht="56.25">
      <c r="A18" s="19">
        <v>791</v>
      </c>
      <c r="B18" s="20" t="s">
        <v>107</v>
      </c>
      <c r="C18" s="21" t="s">
        <v>108</v>
      </c>
    </row>
    <row r="19" spans="1:3" ht="56.25">
      <c r="A19" s="19">
        <v>791</v>
      </c>
      <c r="B19" s="20" t="s">
        <v>109</v>
      </c>
      <c r="C19" s="21" t="s">
        <v>55</v>
      </c>
    </row>
    <row r="20" spans="1:3" ht="37.5">
      <c r="A20" s="19">
        <v>791</v>
      </c>
      <c r="B20" s="20" t="s">
        <v>110</v>
      </c>
      <c r="C20" s="21" t="s">
        <v>111</v>
      </c>
    </row>
    <row r="21" spans="1:3" ht="112.5">
      <c r="A21" s="19">
        <v>791</v>
      </c>
      <c r="B21" s="20" t="s">
        <v>112</v>
      </c>
      <c r="C21" s="21" t="s">
        <v>113</v>
      </c>
    </row>
    <row r="22" spans="1:3" ht="75">
      <c r="A22" s="19">
        <v>791</v>
      </c>
      <c r="B22" s="20" t="s">
        <v>114</v>
      </c>
      <c r="C22" s="21" t="s">
        <v>115</v>
      </c>
    </row>
    <row r="23" spans="1:3" ht="93.75">
      <c r="A23" s="19">
        <v>791</v>
      </c>
      <c r="B23" s="20" t="s">
        <v>116</v>
      </c>
      <c r="C23" s="21" t="s">
        <v>117</v>
      </c>
    </row>
    <row r="24" spans="1:3" ht="112.5">
      <c r="A24" s="19">
        <v>791</v>
      </c>
      <c r="B24" s="20" t="s">
        <v>118</v>
      </c>
      <c r="C24" s="21" t="s">
        <v>119</v>
      </c>
    </row>
    <row r="25" spans="1:3" ht="56.25">
      <c r="A25" s="19">
        <v>791</v>
      </c>
      <c r="B25" s="20" t="s">
        <v>120</v>
      </c>
      <c r="C25" s="21" t="s">
        <v>57</v>
      </c>
    </row>
    <row r="26" spans="1:3" ht="37.5">
      <c r="A26" s="19">
        <v>791</v>
      </c>
      <c r="B26" s="20" t="s">
        <v>121</v>
      </c>
      <c r="C26" s="21" t="s">
        <v>122</v>
      </c>
    </row>
    <row r="27" spans="1:3" ht="37.5">
      <c r="A27" s="19">
        <v>791</v>
      </c>
      <c r="B27" s="20" t="s">
        <v>123</v>
      </c>
      <c r="C27" s="21" t="s">
        <v>58</v>
      </c>
    </row>
    <row r="28" spans="1:3" ht="37.5">
      <c r="A28" s="19">
        <v>791</v>
      </c>
      <c r="B28" s="20" t="s">
        <v>124</v>
      </c>
      <c r="C28" s="21" t="s">
        <v>125</v>
      </c>
    </row>
    <row r="29" spans="1:3" ht="18.75">
      <c r="A29" s="19">
        <v>791</v>
      </c>
      <c r="B29" s="20" t="s">
        <v>16</v>
      </c>
      <c r="C29" s="21" t="s">
        <v>17</v>
      </c>
    </row>
    <row r="30" spans="1:3" ht="187.5">
      <c r="A30" s="17"/>
      <c r="B30" s="20"/>
      <c r="C30" s="21" t="s">
        <v>267</v>
      </c>
    </row>
    <row r="31" spans="1:3" ht="56.25">
      <c r="A31" s="19"/>
      <c r="B31" s="20" t="s">
        <v>126</v>
      </c>
      <c r="C31" s="21" t="s">
        <v>127</v>
      </c>
    </row>
    <row r="32" spans="1:3" ht="78" customHeight="1">
      <c r="A32" s="19"/>
      <c r="B32" s="20" t="s">
        <v>128</v>
      </c>
      <c r="C32" s="21" t="s">
        <v>129</v>
      </c>
    </row>
    <row r="33" spans="1:3" ht="75">
      <c r="A33" s="19"/>
      <c r="B33" s="20" t="s">
        <v>130</v>
      </c>
      <c r="C33" s="21" t="s">
        <v>131</v>
      </c>
    </row>
    <row r="34" spans="1:3" ht="56.25">
      <c r="A34" s="19"/>
      <c r="B34" s="20" t="s">
        <v>104</v>
      </c>
      <c r="C34" s="21" t="s">
        <v>53</v>
      </c>
    </row>
    <row r="35" spans="1:3" ht="112.5">
      <c r="A35" s="19"/>
      <c r="B35" s="20" t="s">
        <v>132</v>
      </c>
      <c r="C35" s="21" t="s">
        <v>133</v>
      </c>
    </row>
    <row r="36" spans="1:3" ht="76.5" customHeight="1">
      <c r="A36" s="19"/>
      <c r="B36" s="20" t="s">
        <v>134</v>
      </c>
      <c r="C36" s="21" t="s">
        <v>135</v>
      </c>
    </row>
    <row r="37" spans="1:3" ht="75">
      <c r="A37" s="19"/>
      <c r="B37" s="20" t="s">
        <v>136</v>
      </c>
      <c r="C37" s="21" t="s">
        <v>137</v>
      </c>
    </row>
    <row r="38" spans="1:3" ht="80.25" customHeight="1">
      <c r="A38" s="19"/>
      <c r="B38" s="20" t="s">
        <v>105</v>
      </c>
      <c r="C38" s="21" t="s">
        <v>106</v>
      </c>
    </row>
    <row r="39" spans="1:3" ht="56.25">
      <c r="A39" s="19"/>
      <c r="B39" s="20" t="s">
        <v>107</v>
      </c>
      <c r="C39" s="21" t="s">
        <v>108</v>
      </c>
    </row>
    <row r="40" spans="1:3" ht="56.25">
      <c r="A40" s="19"/>
      <c r="B40" s="20" t="s">
        <v>109</v>
      </c>
      <c r="C40" s="21" t="s">
        <v>55</v>
      </c>
    </row>
    <row r="41" spans="1:3" ht="37.5">
      <c r="A41" s="19"/>
      <c r="B41" s="20" t="s">
        <v>110</v>
      </c>
      <c r="C41" s="21" t="s">
        <v>111</v>
      </c>
    </row>
    <row r="42" spans="1:3" ht="37.5">
      <c r="A42" s="19"/>
      <c r="B42" s="20" t="s">
        <v>138</v>
      </c>
      <c r="C42" s="21" t="s">
        <v>139</v>
      </c>
    </row>
    <row r="43" spans="1:3" ht="93.75">
      <c r="A43" s="19"/>
      <c r="B43" s="20" t="s">
        <v>140</v>
      </c>
      <c r="C43" s="21" t="s">
        <v>141</v>
      </c>
    </row>
    <row r="44" spans="1:3" ht="93.75">
      <c r="A44" s="19"/>
      <c r="B44" s="20" t="s">
        <v>142</v>
      </c>
      <c r="C44" s="21" t="s">
        <v>143</v>
      </c>
    </row>
    <row r="45" spans="1:3" ht="37.5" customHeight="1">
      <c r="A45" s="19"/>
      <c r="B45" s="20" t="s">
        <v>144</v>
      </c>
      <c r="C45" s="21" t="s">
        <v>145</v>
      </c>
    </row>
    <row r="46" spans="1:3" ht="56.25">
      <c r="A46" s="19"/>
      <c r="B46" s="20" t="s">
        <v>146</v>
      </c>
      <c r="C46" s="21" t="s">
        <v>147</v>
      </c>
    </row>
    <row r="47" spans="1:3" ht="112.5">
      <c r="A47" s="19"/>
      <c r="B47" s="20" t="s">
        <v>112</v>
      </c>
      <c r="C47" s="21" t="s">
        <v>113</v>
      </c>
    </row>
    <row r="48" spans="1:3" ht="75">
      <c r="A48" s="19"/>
      <c r="B48" s="20" t="s">
        <v>114</v>
      </c>
      <c r="C48" s="21" t="s">
        <v>115</v>
      </c>
    </row>
    <row r="49" spans="1:3" ht="93.75">
      <c r="A49" s="19"/>
      <c r="B49" s="20" t="s">
        <v>148</v>
      </c>
      <c r="C49" s="21" t="s">
        <v>149</v>
      </c>
    </row>
    <row r="50" spans="1:3" ht="56.25">
      <c r="A50" s="20"/>
      <c r="B50" s="20" t="s">
        <v>120</v>
      </c>
      <c r="C50" s="21" t="s">
        <v>57</v>
      </c>
    </row>
    <row r="51" spans="1:3" ht="37.5">
      <c r="A51" s="19"/>
      <c r="B51" s="20" t="s">
        <v>121</v>
      </c>
      <c r="C51" s="21" t="s">
        <v>122</v>
      </c>
    </row>
    <row r="52" spans="1:3" ht="37.5">
      <c r="A52" s="19"/>
      <c r="B52" s="20" t="s">
        <v>123</v>
      </c>
      <c r="C52" s="21" t="s">
        <v>58</v>
      </c>
    </row>
    <row r="53" spans="1:3" ht="18.75">
      <c r="A53" s="19"/>
      <c r="B53" s="20" t="s">
        <v>150</v>
      </c>
      <c r="C53" s="21" t="s">
        <v>151</v>
      </c>
    </row>
    <row r="54" spans="1:3" ht="75">
      <c r="A54" s="19"/>
      <c r="B54" s="20" t="s">
        <v>237</v>
      </c>
      <c r="C54" s="21" t="s">
        <v>238</v>
      </c>
    </row>
    <row r="55" spans="1:3" ht="93" customHeight="1">
      <c r="A55" s="19"/>
      <c r="B55" s="20" t="s">
        <v>239</v>
      </c>
      <c r="C55" s="21" t="s">
        <v>240</v>
      </c>
    </row>
    <row r="56" spans="1:3" ht="27" customHeight="1">
      <c r="A56" s="19"/>
      <c r="B56" s="20" t="s">
        <v>16</v>
      </c>
      <c r="C56" s="21" t="s">
        <v>18</v>
      </c>
    </row>
    <row r="58" spans="1:3" ht="18.75" customHeight="1">
      <c r="A58" s="141"/>
      <c r="B58" s="142"/>
      <c r="C58" s="142"/>
    </row>
  </sheetData>
  <sheetProtection/>
  <mergeCells count="11">
    <mergeCell ref="A5:C5"/>
    <mergeCell ref="A6:C6"/>
    <mergeCell ref="A7:C7"/>
    <mergeCell ref="A1:C1"/>
    <mergeCell ref="A2:C2"/>
    <mergeCell ref="A3:C3"/>
    <mergeCell ref="A4:C4"/>
    <mergeCell ref="A58:C58"/>
    <mergeCell ref="A8:C8"/>
    <mergeCell ref="A10:B10"/>
    <mergeCell ref="C10:C11"/>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0">
      <selection activeCell="A4" sqref="A4:C4"/>
    </sheetView>
  </sheetViews>
  <sheetFormatPr defaultColWidth="9.140625" defaultRowHeight="15"/>
  <cols>
    <col min="1" max="1" width="15.28125" style="15" customWidth="1"/>
    <col min="2" max="2" width="31.7109375" style="15" customWidth="1"/>
    <col min="3" max="3" width="56.28125" style="15" customWidth="1"/>
    <col min="4" max="16384" width="9.140625" style="15" customWidth="1"/>
  </cols>
  <sheetData>
    <row r="1" spans="1:3" s="14" customFormat="1" ht="18.75">
      <c r="A1" s="137" t="s">
        <v>24</v>
      </c>
      <c r="B1" s="137"/>
      <c r="C1" s="137"/>
    </row>
    <row r="2" spans="1:3" s="14" customFormat="1" ht="18.75">
      <c r="A2" s="137" t="s">
        <v>262</v>
      </c>
      <c r="B2" s="137"/>
      <c r="C2" s="137"/>
    </row>
    <row r="3" spans="1:3" s="14" customFormat="1" ht="18.75">
      <c r="A3" s="137" t="s">
        <v>11</v>
      </c>
      <c r="B3" s="137"/>
      <c r="C3" s="137"/>
    </row>
    <row r="4" spans="1:3" s="14" customFormat="1" ht="18.75" customHeight="1">
      <c r="A4" s="140" t="s">
        <v>258</v>
      </c>
      <c r="B4" s="140"/>
      <c r="C4" s="140"/>
    </row>
    <row r="5" spans="1:3" s="14" customFormat="1" ht="18.75">
      <c r="A5" s="137" t="s">
        <v>264</v>
      </c>
      <c r="B5" s="137"/>
      <c r="C5" s="137"/>
    </row>
    <row r="6" spans="1:3" s="14" customFormat="1" ht="18.75">
      <c r="A6" s="137" t="s">
        <v>11</v>
      </c>
      <c r="B6" s="137"/>
      <c r="C6" s="137"/>
    </row>
    <row r="7" spans="1:3" s="14" customFormat="1" ht="18.75">
      <c r="A7" s="137" t="s">
        <v>248</v>
      </c>
      <c r="B7" s="137"/>
      <c r="C7" s="137"/>
    </row>
    <row r="8" spans="1:3" ht="120.75" customHeight="1">
      <c r="A8" s="138" t="s">
        <v>268</v>
      </c>
      <c r="B8" s="139"/>
      <c r="C8" s="139"/>
    </row>
    <row r="10" spans="1:3" ht="18.75" customHeight="1">
      <c r="A10" s="148" t="s">
        <v>26</v>
      </c>
      <c r="B10" s="148"/>
      <c r="C10" s="148" t="s">
        <v>269</v>
      </c>
    </row>
    <row r="11" spans="1:3" ht="33" customHeight="1">
      <c r="A11" s="148"/>
      <c r="B11" s="148"/>
      <c r="C11" s="148"/>
    </row>
    <row r="12" spans="1:3" ht="176.25" customHeight="1">
      <c r="A12" s="17" t="s">
        <v>25</v>
      </c>
      <c r="B12" s="17" t="s">
        <v>270</v>
      </c>
      <c r="C12" s="148"/>
    </row>
    <row r="13" spans="1:3" ht="18.75">
      <c r="A13" s="19">
        <v>1</v>
      </c>
      <c r="B13" s="19">
        <v>2</v>
      </c>
      <c r="C13" s="19">
        <v>3</v>
      </c>
    </row>
    <row r="14" spans="1:3" ht="55.5" customHeight="1">
      <c r="A14" s="149">
        <v>791</v>
      </c>
      <c r="B14" s="146"/>
      <c r="C14" s="147" t="s">
        <v>271</v>
      </c>
    </row>
    <row r="15" spans="1:3" ht="23.25" customHeight="1">
      <c r="A15" s="150"/>
      <c r="B15" s="146"/>
      <c r="C15" s="147"/>
    </row>
    <row r="16" spans="1:3" ht="37.5">
      <c r="A16" s="19">
        <v>791</v>
      </c>
      <c r="B16" s="20" t="s">
        <v>152</v>
      </c>
      <c r="C16" s="21" t="s">
        <v>154</v>
      </c>
    </row>
    <row r="17" spans="1:3" ht="37.5">
      <c r="A17" s="19">
        <v>791</v>
      </c>
      <c r="B17" s="20" t="s">
        <v>153</v>
      </c>
      <c r="C17" s="21" t="s">
        <v>155</v>
      </c>
    </row>
  </sheetData>
  <sheetProtection/>
  <mergeCells count="13">
    <mergeCell ref="A7:C7"/>
    <mergeCell ref="A8:C8"/>
    <mergeCell ref="A1:C1"/>
    <mergeCell ref="A2:C2"/>
    <mergeCell ref="A3:C3"/>
    <mergeCell ref="A4:C4"/>
    <mergeCell ref="A5:C5"/>
    <mergeCell ref="A6:C6"/>
    <mergeCell ref="B14:B15"/>
    <mergeCell ref="C14:C15"/>
    <mergeCell ref="C10:C12"/>
    <mergeCell ref="A10:B11"/>
    <mergeCell ref="A14:A15"/>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G40"/>
  <sheetViews>
    <sheetView zoomScale="75" zoomScaleNormal="75" zoomScalePageLayoutView="0" workbookViewId="0" topLeftCell="A35">
      <selection activeCell="C40" sqref="C40"/>
    </sheetView>
  </sheetViews>
  <sheetFormatPr defaultColWidth="9.140625" defaultRowHeight="15"/>
  <cols>
    <col min="1" max="1" width="28.28125" style="1" customWidth="1"/>
    <col min="2" max="2" width="55.00390625" style="1" customWidth="1"/>
    <col min="3" max="3" width="14.140625" style="47" customWidth="1"/>
    <col min="4" max="6" width="9.140625" style="1" customWidth="1"/>
    <col min="7" max="7" width="10.7109375" style="1" customWidth="1"/>
    <col min="8" max="255" width="9.140625" style="1" customWidth="1"/>
    <col min="256" max="16384" width="28.28125" style="1" customWidth="1"/>
  </cols>
  <sheetData>
    <row r="1" spans="1:3" s="14" customFormat="1" ht="18.75">
      <c r="A1" s="137" t="s">
        <v>63</v>
      </c>
      <c r="B1" s="137"/>
      <c r="C1" s="137"/>
    </row>
    <row r="2" spans="1:3" s="14" customFormat="1" ht="18.75">
      <c r="A2" s="137" t="s">
        <v>262</v>
      </c>
      <c r="B2" s="137"/>
      <c r="C2" s="137"/>
    </row>
    <row r="3" spans="1:3" s="14" customFormat="1" ht="18.75">
      <c r="A3" s="137" t="s">
        <v>11</v>
      </c>
      <c r="B3" s="137"/>
      <c r="C3" s="137"/>
    </row>
    <row r="4" spans="1:3" s="14" customFormat="1" ht="18.75" customHeight="1">
      <c r="A4" s="140" t="s">
        <v>258</v>
      </c>
      <c r="B4" s="140"/>
      <c r="C4" s="140"/>
    </row>
    <row r="5" spans="1:3" s="14" customFormat="1" ht="18.75">
      <c r="A5" s="137" t="s">
        <v>264</v>
      </c>
      <c r="B5" s="137"/>
      <c r="C5" s="137"/>
    </row>
    <row r="6" spans="1:3" s="14" customFormat="1" ht="18.75">
      <c r="A6" s="137" t="s">
        <v>11</v>
      </c>
      <c r="B6" s="137"/>
      <c r="C6" s="137"/>
    </row>
    <row r="7" spans="1:3" s="14" customFormat="1" ht="18.75">
      <c r="A7" s="137" t="s">
        <v>248</v>
      </c>
      <c r="B7" s="137"/>
      <c r="C7" s="137"/>
    </row>
    <row r="8" spans="1:3" ht="96.75" customHeight="1">
      <c r="A8" s="138" t="s">
        <v>272</v>
      </c>
      <c r="B8" s="138"/>
      <c r="C8" s="138"/>
    </row>
    <row r="9" spans="1:3" ht="131.25">
      <c r="A9" s="19" t="s">
        <v>26</v>
      </c>
      <c r="B9" s="19" t="s">
        <v>28</v>
      </c>
      <c r="C9" s="42" t="s">
        <v>64</v>
      </c>
    </row>
    <row r="10" spans="1:3" ht="18.75">
      <c r="A10" s="17">
        <v>1</v>
      </c>
      <c r="B10" s="17">
        <v>2</v>
      </c>
      <c r="C10" s="43">
        <v>3</v>
      </c>
    </row>
    <row r="11" spans="1:3" ht="18.75">
      <c r="A11" s="25"/>
      <c r="B11" s="24" t="s">
        <v>29</v>
      </c>
      <c r="C11" s="71">
        <f>C12+C34</f>
        <v>3961.7</v>
      </c>
    </row>
    <row r="12" spans="1:3" ht="37.5">
      <c r="A12" s="28" t="s">
        <v>30</v>
      </c>
      <c r="B12" s="24" t="s">
        <v>31</v>
      </c>
      <c r="C12" s="71">
        <f>C13+C16+C19+C24+C26+C31</f>
        <v>630.9999999999999</v>
      </c>
    </row>
    <row r="13" spans="1:3" ht="29.25" customHeight="1">
      <c r="A13" s="28" t="s">
        <v>32</v>
      </c>
      <c r="B13" s="24" t="s">
        <v>33</v>
      </c>
      <c r="C13" s="71">
        <f>C14</f>
        <v>7</v>
      </c>
    </row>
    <row r="14" spans="1:3" ht="18.75">
      <c r="A14" s="29" t="s">
        <v>34</v>
      </c>
      <c r="B14" s="21" t="s">
        <v>35</v>
      </c>
      <c r="C14" s="45">
        <f>C15</f>
        <v>7</v>
      </c>
    </row>
    <row r="15" spans="1:3" ht="131.25">
      <c r="A15" s="29" t="s">
        <v>36</v>
      </c>
      <c r="B15" s="21" t="s">
        <v>37</v>
      </c>
      <c r="C15" s="45">
        <v>7</v>
      </c>
    </row>
    <row r="16" spans="1:3" ht="22.5" customHeight="1">
      <c r="A16" s="28" t="s">
        <v>38</v>
      </c>
      <c r="B16" s="24" t="s">
        <v>39</v>
      </c>
      <c r="C16" s="71">
        <f>C17</f>
        <v>26.8</v>
      </c>
    </row>
    <row r="17" spans="1:3" ht="18.75">
      <c r="A17" s="29" t="s">
        <v>40</v>
      </c>
      <c r="B17" s="21" t="s">
        <v>41</v>
      </c>
      <c r="C17" s="72">
        <f>C18</f>
        <v>26.8</v>
      </c>
    </row>
    <row r="18" spans="1:3" ht="18.75">
      <c r="A18" s="29" t="s">
        <v>42</v>
      </c>
      <c r="B18" s="21" t="s">
        <v>41</v>
      </c>
      <c r="C18" s="72">
        <v>26.8</v>
      </c>
    </row>
    <row r="19" spans="1:3" ht="20.25" customHeight="1">
      <c r="A19" s="28" t="s">
        <v>43</v>
      </c>
      <c r="B19" s="24" t="s">
        <v>44</v>
      </c>
      <c r="C19" s="71">
        <f>C20+C21</f>
        <v>531</v>
      </c>
    </row>
    <row r="20" spans="1:3" ht="75">
      <c r="A20" s="29" t="s">
        <v>198</v>
      </c>
      <c r="B20" s="21" t="s">
        <v>45</v>
      </c>
      <c r="C20" s="72">
        <v>68</v>
      </c>
    </row>
    <row r="21" spans="1:3" ht="18.75">
      <c r="A21" s="29" t="s">
        <v>46</v>
      </c>
      <c r="B21" s="21" t="s">
        <v>47</v>
      </c>
      <c r="C21" s="72">
        <f>C22+C23</f>
        <v>463</v>
      </c>
    </row>
    <row r="22" spans="1:3" ht="59.25" customHeight="1">
      <c r="A22" s="29" t="s">
        <v>199</v>
      </c>
      <c r="B22" s="21" t="s">
        <v>200</v>
      </c>
      <c r="C22" s="72">
        <v>147</v>
      </c>
    </row>
    <row r="23" spans="1:3" ht="62.25" customHeight="1">
      <c r="A23" s="29" t="s">
        <v>201</v>
      </c>
      <c r="B23" s="21" t="s">
        <v>202</v>
      </c>
      <c r="C23" s="72">
        <v>316</v>
      </c>
    </row>
    <row r="24" spans="1:3" s="31" customFormat="1" ht="28.5" customHeight="1">
      <c r="A24" s="28" t="s">
        <v>204</v>
      </c>
      <c r="B24" s="24" t="s">
        <v>48</v>
      </c>
      <c r="C24" s="71">
        <f>C25</f>
        <v>1.5</v>
      </c>
    </row>
    <row r="25" spans="1:3" ht="131.25">
      <c r="A25" s="29" t="s">
        <v>203</v>
      </c>
      <c r="B25" s="21" t="s">
        <v>49</v>
      </c>
      <c r="C25" s="72">
        <v>1.5</v>
      </c>
    </row>
    <row r="26" spans="1:3" ht="75" customHeight="1">
      <c r="A26" s="28" t="s">
        <v>50</v>
      </c>
      <c r="B26" s="24" t="s">
        <v>2</v>
      </c>
      <c r="C26" s="71">
        <f>C27+C30</f>
        <v>36.4</v>
      </c>
    </row>
    <row r="27" spans="1:3" ht="153.75" customHeight="1">
      <c r="A27" s="29" t="s">
        <v>51</v>
      </c>
      <c r="B27" s="21" t="s">
        <v>52</v>
      </c>
      <c r="C27" s="72">
        <f>SUM(C28:C29)</f>
        <v>36.4</v>
      </c>
    </row>
    <row r="28" spans="1:3" ht="25.5" customHeight="1" hidden="1">
      <c r="A28" s="115" t="s">
        <v>256</v>
      </c>
      <c r="B28" s="21" t="s">
        <v>257</v>
      </c>
      <c r="C28" s="72">
        <v>0</v>
      </c>
    </row>
    <row r="29" spans="1:3" ht="61.5" customHeight="1">
      <c r="A29" s="29" t="s">
        <v>224</v>
      </c>
      <c r="B29" s="21" t="s">
        <v>223</v>
      </c>
      <c r="C29" s="72">
        <v>36.4</v>
      </c>
    </row>
    <row r="30" spans="1:3" ht="116.25" customHeight="1" hidden="1">
      <c r="A30" s="20" t="s">
        <v>132</v>
      </c>
      <c r="B30" s="21" t="s">
        <v>230</v>
      </c>
      <c r="C30" s="72">
        <v>0</v>
      </c>
    </row>
    <row r="31" spans="1:3" ht="56.25">
      <c r="A31" s="28" t="s">
        <v>54</v>
      </c>
      <c r="B31" s="24" t="s">
        <v>3</v>
      </c>
      <c r="C31" s="71">
        <f>C32+C33</f>
        <v>28.3</v>
      </c>
    </row>
    <row r="32" spans="1:3" ht="56.25">
      <c r="A32" s="29" t="s">
        <v>107</v>
      </c>
      <c r="B32" s="21" t="s">
        <v>159</v>
      </c>
      <c r="C32" s="72">
        <v>0.5</v>
      </c>
    </row>
    <row r="33" spans="1:7" ht="54" customHeight="1">
      <c r="A33" s="29" t="s">
        <v>109</v>
      </c>
      <c r="B33" s="21" t="s">
        <v>55</v>
      </c>
      <c r="C33" s="72">
        <v>27.8</v>
      </c>
      <c r="D33" s="151"/>
      <c r="E33" s="151"/>
      <c r="F33" s="151"/>
      <c r="G33" s="151"/>
    </row>
    <row r="34" spans="1:3" s="31" customFormat="1" ht="18.75">
      <c r="A34" s="28">
        <v>20000000000000000</v>
      </c>
      <c r="B34" s="24" t="s">
        <v>59</v>
      </c>
      <c r="C34" s="71">
        <f>C35</f>
        <v>3330.7</v>
      </c>
    </row>
    <row r="35" spans="1:3" s="31" customFormat="1" ht="59.25" customHeight="1">
      <c r="A35" s="28">
        <v>20200000000000000</v>
      </c>
      <c r="B35" s="24" t="s">
        <v>60</v>
      </c>
      <c r="C35" s="73">
        <f>SUM(C36:C40)</f>
        <v>3330.7</v>
      </c>
    </row>
    <row r="36" spans="1:3" ht="37.5">
      <c r="A36" s="76" t="s">
        <v>241</v>
      </c>
      <c r="B36" s="21" t="s">
        <v>225</v>
      </c>
      <c r="C36" s="74">
        <v>144.4</v>
      </c>
    </row>
    <row r="37" spans="1:7" s="31" customFormat="1" ht="56.25">
      <c r="A37" s="76" t="s">
        <v>242</v>
      </c>
      <c r="B37" s="21" t="s">
        <v>226</v>
      </c>
      <c r="C37" s="75">
        <v>2274.6</v>
      </c>
      <c r="G37" s="65"/>
    </row>
    <row r="38" spans="1:3" ht="75">
      <c r="A38" s="76" t="s">
        <v>243</v>
      </c>
      <c r="B38" s="21" t="s">
        <v>244</v>
      </c>
      <c r="C38" s="125">
        <v>54.7</v>
      </c>
    </row>
    <row r="39" spans="1:3" ht="112.5">
      <c r="A39" s="76" t="s">
        <v>245</v>
      </c>
      <c r="B39" s="21" t="s">
        <v>205</v>
      </c>
      <c r="C39" s="125">
        <v>357</v>
      </c>
    </row>
    <row r="40" spans="1:3" ht="42" customHeight="1">
      <c r="A40" s="76" t="s">
        <v>246</v>
      </c>
      <c r="B40" s="21" t="s">
        <v>247</v>
      </c>
      <c r="C40" s="125">
        <v>500</v>
      </c>
    </row>
  </sheetData>
  <sheetProtection/>
  <mergeCells count="9">
    <mergeCell ref="D33:G33"/>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2:D49"/>
  <sheetViews>
    <sheetView zoomScale="75" zoomScaleNormal="75" zoomScalePageLayoutView="0" workbookViewId="0" topLeftCell="A3">
      <selection activeCell="C43" sqref="C43:D43"/>
    </sheetView>
  </sheetViews>
  <sheetFormatPr defaultColWidth="9.140625" defaultRowHeight="15"/>
  <cols>
    <col min="1" max="1" width="28.28125" style="38" customWidth="1"/>
    <col min="2" max="2" width="57.8515625" style="38" customWidth="1"/>
    <col min="3" max="3" width="14.28125" style="38" customWidth="1"/>
    <col min="4" max="4" width="14.140625" style="32" customWidth="1"/>
    <col min="5" max="16384" width="9.140625" style="1" customWidth="1"/>
  </cols>
  <sheetData>
    <row r="2" spans="1:4" s="14" customFormat="1" ht="18.75">
      <c r="A2" s="127" t="s">
        <v>66</v>
      </c>
      <c r="B2" s="127"/>
      <c r="C2" s="127"/>
      <c r="D2" s="127"/>
    </row>
    <row r="3" spans="1:4" s="14" customFormat="1" ht="18.75">
      <c r="A3" s="127" t="s">
        <v>273</v>
      </c>
      <c r="B3" s="127"/>
      <c r="C3" s="127"/>
      <c r="D3" s="127"/>
    </row>
    <row r="4" spans="1:4" s="14" customFormat="1" ht="18.75">
      <c r="A4" s="127" t="s">
        <v>11</v>
      </c>
      <c r="B4" s="127"/>
      <c r="C4" s="127"/>
      <c r="D4" s="127"/>
    </row>
    <row r="5" spans="1:4" s="14" customFormat="1" ht="18.75">
      <c r="A5" s="128" t="s">
        <v>258</v>
      </c>
      <c r="B5" s="128"/>
      <c r="C5" s="128"/>
      <c r="D5" s="128"/>
    </row>
    <row r="6" spans="1:4" s="14" customFormat="1" ht="18.75">
      <c r="A6" s="127" t="s">
        <v>274</v>
      </c>
      <c r="B6" s="127"/>
      <c r="C6" s="127"/>
      <c r="D6" s="127"/>
    </row>
    <row r="7" spans="1:4" s="14" customFormat="1" ht="18.75">
      <c r="A7" s="127" t="s">
        <v>11</v>
      </c>
      <c r="B7" s="127"/>
      <c r="C7" s="127"/>
      <c r="D7" s="127"/>
    </row>
    <row r="8" spans="1:4" s="14" customFormat="1" ht="18.75">
      <c r="A8" s="127" t="s">
        <v>250</v>
      </c>
      <c r="B8" s="127"/>
      <c r="C8" s="127"/>
      <c r="D8" s="127"/>
    </row>
    <row r="9" spans="1:4" ht="96.75" customHeight="1">
      <c r="A9" s="129" t="s">
        <v>275</v>
      </c>
      <c r="B9" s="129"/>
      <c r="C9" s="129"/>
      <c r="D9" s="129"/>
    </row>
    <row r="10" spans="1:4" ht="18.75">
      <c r="A10" s="33"/>
      <c r="B10" s="33"/>
      <c r="C10" s="33"/>
      <c r="D10" s="26" t="s">
        <v>27</v>
      </c>
    </row>
    <row r="11" spans="1:4" ht="18.75">
      <c r="A11" s="130" t="s">
        <v>26</v>
      </c>
      <c r="B11" s="130" t="s">
        <v>65</v>
      </c>
      <c r="C11" s="132" t="s">
        <v>64</v>
      </c>
      <c r="D11" s="133"/>
    </row>
    <row r="12" spans="1:4" ht="18.75">
      <c r="A12" s="131"/>
      <c r="B12" s="131"/>
      <c r="C12" s="34" t="s">
        <v>251</v>
      </c>
      <c r="D12" s="69" t="s">
        <v>252</v>
      </c>
    </row>
    <row r="13" spans="1:4" ht="18.75">
      <c r="A13" s="35">
        <v>1</v>
      </c>
      <c r="B13" s="35">
        <v>2</v>
      </c>
      <c r="C13" s="35">
        <v>3</v>
      </c>
      <c r="D13" s="27">
        <v>4</v>
      </c>
    </row>
    <row r="14" spans="1:4" ht="18.75">
      <c r="A14" s="25"/>
      <c r="B14" s="24" t="s">
        <v>29</v>
      </c>
      <c r="C14" s="44">
        <f>C15+C37</f>
        <v>3971.8</v>
      </c>
      <c r="D14" s="44">
        <f>D15+D37</f>
        <v>3979.1</v>
      </c>
    </row>
    <row r="15" spans="1:4" ht="37.5">
      <c r="A15" s="28" t="s">
        <v>30</v>
      </c>
      <c r="B15" s="24" t="s">
        <v>31</v>
      </c>
      <c r="C15" s="44">
        <f>C16+C19+C22+C27+C29+C34</f>
        <v>640.5</v>
      </c>
      <c r="D15" s="44">
        <f>D16+D19+D22+D27+D29+D34</f>
        <v>646.1</v>
      </c>
    </row>
    <row r="16" spans="1:4" ht="37.5">
      <c r="A16" s="28" t="s">
        <v>32</v>
      </c>
      <c r="B16" s="24" t="s">
        <v>33</v>
      </c>
      <c r="C16" s="44">
        <f>C18</f>
        <v>8.1</v>
      </c>
      <c r="D16" s="44">
        <f>D17</f>
        <v>8.7</v>
      </c>
    </row>
    <row r="17" spans="1:4" ht="18.75">
      <c r="A17" s="29" t="s">
        <v>34</v>
      </c>
      <c r="B17" s="21" t="s">
        <v>35</v>
      </c>
      <c r="C17" s="45">
        <f>C18</f>
        <v>8.1</v>
      </c>
      <c r="D17" s="45">
        <f>D18</f>
        <v>8.7</v>
      </c>
    </row>
    <row r="18" spans="1:4" ht="112.5" customHeight="1">
      <c r="A18" s="29" t="s">
        <v>36</v>
      </c>
      <c r="B18" s="21" t="s">
        <v>37</v>
      </c>
      <c r="C18" s="45">
        <v>8.1</v>
      </c>
      <c r="D18" s="45">
        <v>8.7</v>
      </c>
    </row>
    <row r="19" spans="1:4" ht="26.25" customHeight="1">
      <c r="A19" s="28" t="s">
        <v>38</v>
      </c>
      <c r="B19" s="24" t="s">
        <v>39</v>
      </c>
      <c r="C19" s="44">
        <f>C20</f>
        <v>26.8</v>
      </c>
      <c r="D19" s="44">
        <f>D20</f>
        <v>26.8</v>
      </c>
    </row>
    <row r="20" spans="1:4" ht="18.75">
      <c r="A20" s="29" t="s">
        <v>40</v>
      </c>
      <c r="B20" s="21" t="s">
        <v>41</v>
      </c>
      <c r="C20" s="45">
        <f>C21</f>
        <v>26.8</v>
      </c>
      <c r="D20" s="45">
        <f>D21</f>
        <v>26.8</v>
      </c>
    </row>
    <row r="21" spans="1:4" ht="18.75">
      <c r="A21" s="29" t="s">
        <v>42</v>
      </c>
      <c r="B21" s="21" t="s">
        <v>41</v>
      </c>
      <c r="C21" s="45">
        <v>26.8</v>
      </c>
      <c r="D21" s="45">
        <v>26.8</v>
      </c>
    </row>
    <row r="22" spans="1:4" ht="22.5" customHeight="1">
      <c r="A22" s="28" t="s">
        <v>43</v>
      </c>
      <c r="B22" s="24" t="s">
        <v>44</v>
      </c>
      <c r="C22" s="44">
        <f>C23+C24</f>
        <v>535.7</v>
      </c>
      <c r="D22" s="44">
        <f>D23+D24</f>
        <v>537.7</v>
      </c>
    </row>
    <row r="23" spans="1:4" ht="75">
      <c r="A23" s="29" t="s">
        <v>198</v>
      </c>
      <c r="B23" s="21" t="s">
        <v>45</v>
      </c>
      <c r="C23" s="45">
        <v>70</v>
      </c>
      <c r="D23" s="45">
        <v>72</v>
      </c>
    </row>
    <row r="24" spans="1:4" ht="18.75">
      <c r="A24" s="29" t="s">
        <v>46</v>
      </c>
      <c r="B24" s="21" t="s">
        <v>47</v>
      </c>
      <c r="C24" s="45">
        <f>C25+C26</f>
        <v>465.7</v>
      </c>
      <c r="D24" s="45">
        <f>D25+D26</f>
        <v>465.7</v>
      </c>
    </row>
    <row r="25" spans="1:4" ht="56.25">
      <c r="A25" s="29" t="s">
        <v>199</v>
      </c>
      <c r="B25" s="21" t="s">
        <v>200</v>
      </c>
      <c r="C25" s="45">
        <v>147.7</v>
      </c>
      <c r="D25" s="45">
        <v>147.7</v>
      </c>
    </row>
    <row r="26" spans="1:4" ht="56.25">
      <c r="A26" s="29" t="s">
        <v>201</v>
      </c>
      <c r="B26" s="21" t="s">
        <v>202</v>
      </c>
      <c r="C26" s="72">
        <v>318</v>
      </c>
      <c r="D26" s="72">
        <v>318</v>
      </c>
    </row>
    <row r="27" spans="1:4" ht="24.75" customHeight="1">
      <c r="A27" s="28" t="s">
        <v>204</v>
      </c>
      <c r="B27" s="24" t="s">
        <v>48</v>
      </c>
      <c r="C27" s="44">
        <f>C28</f>
        <v>1.5</v>
      </c>
      <c r="D27" s="44">
        <f>D28</f>
        <v>1.5</v>
      </c>
    </row>
    <row r="28" spans="1:4" ht="113.25" customHeight="1">
      <c r="A28" s="29" t="s">
        <v>203</v>
      </c>
      <c r="B28" s="21" t="s">
        <v>49</v>
      </c>
      <c r="C28" s="45">
        <v>1.5</v>
      </c>
      <c r="D28" s="45">
        <v>1.5</v>
      </c>
    </row>
    <row r="29" spans="1:4" ht="75">
      <c r="A29" s="28" t="s">
        <v>50</v>
      </c>
      <c r="B29" s="24" t="s">
        <v>2</v>
      </c>
      <c r="C29" s="44">
        <f>C30+C33</f>
        <v>40.1</v>
      </c>
      <c r="D29" s="44">
        <f>D30+D33</f>
        <v>43.1</v>
      </c>
    </row>
    <row r="30" spans="1:4" ht="139.5" customHeight="1">
      <c r="A30" s="29" t="s">
        <v>51</v>
      </c>
      <c r="B30" s="21" t="s">
        <v>52</v>
      </c>
      <c r="C30" s="45">
        <f>SUM(C31:C32)</f>
        <v>40.1</v>
      </c>
      <c r="D30" s="45">
        <f>SUM(D31:D32)</f>
        <v>43.1</v>
      </c>
    </row>
    <row r="31" spans="1:4" ht="18.75" hidden="1">
      <c r="A31" s="115" t="s">
        <v>256</v>
      </c>
      <c r="B31" s="21" t="s">
        <v>257</v>
      </c>
      <c r="C31" s="72"/>
      <c r="D31" s="72"/>
    </row>
    <row r="32" spans="1:4" ht="54" customHeight="1">
      <c r="A32" s="29" t="s">
        <v>224</v>
      </c>
      <c r="B32" s="21" t="s">
        <v>223</v>
      </c>
      <c r="C32" s="45">
        <v>40.1</v>
      </c>
      <c r="D32" s="45">
        <v>43.1</v>
      </c>
    </row>
    <row r="33" spans="1:4" ht="54" customHeight="1" hidden="1">
      <c r="A33" s="20" t="s">
        <v>132</v>
      </c>
      <c r="B33" s="21" t="s">
        <v>230</v>
      </c>
      <c r="C33" s="45"/>
      <c r="D33" s="45"/>
    </row>
    <row r="34" spans="1:4" ht="56.25">
      <c r="A34" s="28" t="s">
        <v>54</v>
      </c>
      <c r="B34" s="24" t="s">
        <v>3</v>
      </c>
      <c r="C34" s="44">
        <f>C35+C36</f>
        <v>28.3</v>
      </c>
      <c r="D34" s="44">
        <f>D35+D36</f>
        <v>28.3</v>
      </c>
    </row>
    <row r="35" spans="1:4" ht="56.25">
      <c r="A35" s="29" t="s">
        <v>107</v>
      </c>
      <c r="B35" s="21" t="s">
        <v>159</v>
      </c>
      <c r="C35" s="45">
        <v>0.5</v>
      </c>
      <c r="D35" s="45">
        <v>0.5</v>
      </c>
    </row>
    <row r="36" spans="1:4" ht="57" customHeight="1">
      <c r="A36" s="29" t="s">
        <v>109</v>
      </c>
      <c r="B36" s="21" t="s">
        <v>55</v>
      </c>
      <c r="C36" s="45">
        <v>27.8</v>
      </c>
      <c r="D36" s="45">
        <v>27.8</v>
      </c>
    </row>
    <row r="37" spans="1:4" ht="18.75">
      <c r="A37" s="28">
        <v>20000000000000000</v>
      </c>
      <c r="B37" s="24" t="s">
        <v>59</v>
      </c>
      <c r="C37" s="44">
        <f>C38</f>
        <v>3331.3</v>
      </c>
      <c r="D37" s="44">
        <f>D38</f>
        <v>3333</v>
      </c>
    </row>
    <row r="38" spans="1:4" ht="56.25">
      <c r="A38" s="28">
        <v>20200000000000000</v>
      </c>
      <c r="B38" s="24" t="s">
        <v>60</v>
      </c>
      <c r="C38" s="46">
        <f>C39+C40+C41+C42+C43</f>
        <v>3331.3</v>
      </c>
      <c r="D38" s="46">
        <f>D39+D40+D41+D42+D43</f>
        <v>3333</v>
      </c>
    </row>
    <row r="39" spans="1:4" ht="37.5">
      <c r="A39" s="76" t="s">
        <v>241</v>
      </c>
      <c r="B39" s="21" t="s">
        <v>225</v>
      </c>
      <c r="C39" s="66">
        <v>92.7</v>
      </c>
      <c r="D39" s="66">
        <v>84.4</v>
      </c>
    </row>
    <row r="40" spans="1:4" ht="56.25">
      <c r="A40" s="76" t="s">
        <v>242</v>
      </c>
      <c r="B40" s="21" t="s">
        <v>226</v>
      </c>
      <c r="C40" s="67">
        <v>2326.3</v>
      </c>
      <c r="D40" s="67">
        <v>2334.6</v>
      </c>
    </row>
    <row r="41" spans="1:4" ht="75">
      <c r="A41" s="76" t="s">
        <v>243</v>
      </c>
      <c r="B41" s="21" t="s">
        <v>244</v>
      </c>
      <c r="C41" s="126">
        <v>55.3</v>
      </c>
      <c r="D41" s="126">
        <v>57</v>
      </c>
    </row>
    <row r="42" spans="1:4" ht="112.5">
      <c r="A42" s="76" t="s">
        <v>245</v>
      </c>
      <c r="B42" s="21" t="s">
        <v>205</v>
      </c>
      <c r="C42" s="126">
        <v>357</v>
      </c>
      <c r="D42" s="126">
        <v>357</v>
      </c>
    </row>
    <row r="43" spans="1:4" ht="44.25" customHeight="1">
      <c r="A43" s="76" t="s">
        <v>246</v>
      </c>
      <c r="B43" s="21" t="s">
        <v>247</v>
      </c>
      <c r="C43" s="126">
        <v>500</v>
      </c>
      <c r="D43" s="126">
        <v>500</v>
      </c>
    </row>
    <row r="44" spans="1:4" ht="37.5" hidden="1">
      <c r="A44" s="36">
        <v>11600000000000000</v>
      </c>
      <c r="B44" s="37" t="s">
        <v>56</v>
      </c>
      <c r="C44" s="37"/>
      <c r="D44" s="30"/>
    </row>
    <row r="45" spans="1:4" ht="56.25" hidden="1">
      <c r="A45" s="36">
        <v>11690050100000100</v>
      </c>
      <c r="B45" s="37" t="s">
        <v>57</v>
      </c>
      <c r="C45" s="37"/>
      <c r="D45" s="30"/>
    </row>
    <row r="46" spans="1:4" ht="18.75" hidden="1">
      <c r="A46" s="36">
        <v>20000000000000000</v>
      </c>
      <c r="B46" s="37" t="s">
        <v>59</v>
      </c>
      <c r="C46" s="37"/>
      <c r="D46" s="30"/>
    </row>
    <row r="47" spans="1:4" ht="56.25" hidden="1">
      <c r="A47" s="36">
        <v>20200000000000000</v>
      </c>
      <c r="B47" s="37" t="s">
        <v>60</v>
      </c>
      <c r="C47" s="37"/>
      <c r="D47" s="30"/>
    </row>
    <row r="48" spans="1:4" ht="18.75" hidden="1">
      <c r="A48" s="36">
        <v>20204000000000000</v>
      </c>
      <c r="B48" s="37" t="s">
        <v>61</v>
      </c>
      <c r="C48" s="37"/>
      <c r="D48" s="30"/>
    </row>
    <row r="49" spans="1:4" ht="37.5" hidden="1">
      <c r="A49" s="36">
        <v>20204999100000100</v>
      </c>
      <c r="B49" s="37" t="s">
        <v>62</v>
      </c>
      <c r="C49" s="37"/>
      <c r="D49" s="30"/>
    </row>
  </sheetData>
  <sheetProtection/>
  <mergeCells count="11">
    <mergeCell ref="A8:D8"/>
    <mergeCell ref="A9:D9"/>
    <mergeCell ref="A11:A12"/>
    <mergeCell ref="B11:B12"/>
    <mergeCell ref="C11:D11"/>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F63"/>
  <sheetViews>
    <sheetView zoomScale="80" zoomScaleNormal="80" zoomScalePageLayoutView="0" workbookViewId="0" topLeftCell="A50">
      <selection activeCell="E59" sqref="E59:E61"/>
    </sheetView>
  </sheetViews>
  <sheetFormatPr defaultColWidth="9.140625" defaultRowHeight="15"/>
  <cols>
    <col min="1" max="1" width="55.7109375" style="11" customWidth="1"/>
    <col min="2" max="2" width="12.00390625" style="52" customWidth="1"/>
    <col min="3" max="3" width="16.28125" style="53" customWidth="1"/>
    <col min="4" max="4" width="8.28125" style="53" customWidth="1"/>
    <col min="5" max="5" width="15.57421875" style="55" customWidth="1"/>
    <col min="6" max="6" width="9.57421875" style="9" bestFit="1" customWidth="1"/>
    <col min="7" max="16384" width="9.140625" style="9" customWidth="1"/>
  </cols>
  <sheetData>
    <row r="1" spans="1:5" s="90" customFormat="1" ht="15.75">
      <c r="A1" s="134" t="s">
        <v>67</v>
      </c>
      <c r="B1" s="134"/>
      <c r="C1" s="134"/>
      <c r="D1" s="134"/>
      <c r="E1" s="134"/>
    </row>
    <row r="2" spans="1:5" s="90" customFormat="1" ht="18.75" customHeight="1">
      <c r="A2" s="134" t="s">
        <v>276</v>
      </c>
      <c r="B2" s="134"/>
      <c r="C2" s="134"/>
      <c r="D2" s="134"/>
      <c r="E2" s="134"/>
    </row>
    <row r="3" spans="1:5" s="90" customFormat="1" ht="18.75" customHeight="1">
      <c r="A3" s="134" t="s">
        <v>11</v>
      </c>
      <c r="B3" s="134"/>
      <c r="C3" s="134"/>
      <c r="D3" s="134"/>
      <c r="E3" s="134"/>
    </row>
    <row r="4" spans="1:5" s="90" customFormat="1" ht="15.75">
      <c r="A4" s="117" t="s">
        <v>258</v>
      </c>
      <c r="B4" s="117"/>
      <c r="C4" s="117"/>
      <c r="D4" s="117"/>
      <c r="E4" s="117"/>
    </row>
    <row r="5" spans="1:5" s="90" customFormat="1" ht="18.75" customHeight="1">
      <c r="A5" s="134" t="s">
        <v>277</v>
      </c>
      <c r="B5" s="134"/>
      <c r="C5" s="134"/>
      <c r="D5" s="134"/>
      <c r="E5" s="134"/>
    </row>
    <row r="6" spans="1:5" s="90" customFormat="1" ht="18.75" customHeight="1">
      <c r="A6" s="134" t="s">
        <v>11</v>
      </c>
      <c r="B6" s="134"/>
      <c r="C6" s="134"/>
      <c r="D6" s="134"/>
      <c r="E6" s="134"/>
    </row>
    <row r="7" spans="1:5" s="90" customFormat="1" ht="18.75" customHeight="1">
      <c r="A7" s="134" t="s">
        <v>248</v>
      </c>
      <c r="B7" s="134"/>
      <c r="C7" s="134"/>
      <c r="D7" s="134"/>
      <c r="E7" s="134"/>
    </row>
    <row r="8" spans="1:5" ht="15.75">
      <c r="A8" s="118"/>
      <c r="B8" s="118"/>
      <c r="C8" s="118"/>
      <c r="D8" s="118"/>
      <c r="E8" s="118"/>
    </row>
    <row r="9" spans="1:6" ht="77.25" customHeight="1">
      <c r="A9" s="119" t="s">
        <v>278</v>
      </c>
      <c r="B9" s="119"/>
      <c r="C9" s="119"/>
      <c r="D9" s="119"/>
      <c r="E9" s="119"/>
      <c r="F9" s="7"/>
    </row>
    <row r="10" spans="1:5" s="11" customFormat="1" ht="15.75">
      <c r="A10" s="120"/>
      <c r="B10" s="120"/>
      <c r="C10" s="120"/>
      <c r="D10" s="120"/>
      <c r="E10" s="120"/>
    </row>
    <row r="11" spans="1:5" ht="31.5">
      <c r="A11" s="91" t="s">
        <v>68</v>
      </c>
      <c r="B11" s="92" t="s">
        <v>69</v>
      </c>
      <c r="C11" s="93" t="s">
        <v>207</v>
      </c>
      <c r="D11" s="93" t="s">
        <v>71</v>
      </c>
      <c r="E11" s="94" t="s">
        <v>227</v>
      </c>
    </row>
    <row r="12" spans="1:5" ht="15.75">
      <c r="A12" s="95">
        <v>1</v>
      </c>
      <c r="B12" s="96">
        <v>3</v>
      </c>
      <c r="C12" s="97">
        <v>4</v>
      </c>
      <c r="D12" s="97">
        <v>5</v>
      </c>
      <c r="E12" s="98">
        <v>6</v>
      </c>
    </row>
    <row r="13" spans="1:5" ht="15.75">
      <c r="A13" s="99" t="s">
        <v>29</v>
      </c>
      <c r="B13" s="92"/>
      <c r="C13" s="93"/>
      <c r="D13" s="93"/>
      <c r="E13" s="100">
        <f>E14+E33+E38+E44+E49</f>
        <v>3964.7</v>
      </c>
    </row>
    <row r="14" spans="1:5" s="8" customFormat="1" ht="24" customHeight="1">
      <c r="A14" s="99" t="s">
        <v>73</v>
      </c>
      <c r="B14" s="92" t="s">
        <v>74</v>
      </c>
      <c r="C14" s="93"/>
      <c r="D14" s="93"/>
      <c r="E14" s="100">
        <f>E15+E19+E25+E29</f>
        <v>2431.2000000000003</v>
      </c>
    </row>
    <row r="15" spans="1:5" ht="47.25">
      <c r="A15" s="101" t="s">
        <v>222</v>
      </c>
      <c r="B15" s="96" t="s">
        <v>215</v>
      </c>
      <c r="C15" s="97"/>
      <c r="D15" s="97"/>
      <c r="E15" s="102">
        <f>E16</f>
        <v>620.3</v>
      </c>
    </row>
    <row r="16" spans="1:5" ht="69.75" customHeight="1">
      <c r="A16" s="101" t="s">
        <v>279</v>
      </c>
      <c r="B16" s="96" t="s">
        <v>215</v>
      </c>
      <c r="C16" s="92" t="s">
        <v>231</v>
      </c>
      <c r="D16" s="97"/>
      <c r="E16" s="102">
        <f>E17</f>
        <v>620.3</v>
      </c>
    </row>
    <row r="17" spans="1:5" ht="15.75">
      <c r="A17" s="101" t="s">
        <v>221</v>
      </c>
      <c r="B17" s="96" t="s">
        <v>215</v>
      </c>
      <c r="C17" s="96" t="s">
        <v>232</v>
      </c>
      <c r="D17" s="97"/>
      <c r="E17" s="102">
        <f>E18</f>
        <v>620.3</v>
      </c>
    </row>
    <row r="18" spans="1:5" ht="81.75" customHeight="1">
      <c r="A18" s="101" t="s">
        <v>76</v>
      </c>
      <c r="B18" s="96" t="s">
        <v>215</v>
      </c>
      <c r="C18" s="96" t="s">
        <v>232</v>
      </c>
      <c r="D18" s="97">
        <v>100</v>
      </c>
      <c r="E18" s="102">
        <v>620.3</v>
      </c>
    </row>
    <row r="19" spans="1:5" ht="63" customHeight="1">
      <c r="A19" s="101" t="s">
        <v>79</v>
      </c>
      <c r="B19" s="96" t="s">
        <v>80</v>
      </c>
      <c r="C19" s="97"/>
      <c r="D19" s="97"/>
      <c r="E19" s="102">
        <f>E20</f>
        <v>1696</v>
      </c>
    </row>
    <row r="20" spans="1:5" ht="66.75" customHeight="1">
      <c r="A20" s="101" t="s">
        <v>280</v>
      </c>
      <c r="B20" s="96" t="s">
        <v>80</v>
      </c>
      <c r="C20" s="92" t="s">
        <v>231</v>
      </c>
      <c r="D20" s="97"/>
      <c r="E20" s="102">
        <f>E21</f>
        <v>1696</v>
      </c>
    </row>
    <row r="21" spans="1:5" ht="31.5">
      <c r="A21" s="101" t="s">
        <v>75</v>
      </c>
      <c r="B21" s="96" t="s">
        <v>80</v>
      </c>
      <c r="C21" s="96" t="s">
        <v>233</v>
      </c>
      <c r="D21" s="97"/>
      <c r="E21" s="102">
        <f>E22+E23+E24</f>
        <v>1696</v>
      </c>
    </row>
    <row r="22" spans="1:5" ht="82.5" customHeight="1">
      <c r="A22" s="101" t="s">
        <v>76</v>
      </c>
      <c r="B22" s="96" t="s">
        <v>80</v>
      </c>
      <c r="C22" s="96" t="s">
        <v>233</v>
      </c>
      <c r="D22" s="97">
        <v>100</v>
      </c>
      <c r="E22" s="102">
        <v>1031</v>
      </c>
    </row>
    <row r="23" spans="1:5" ht="31.5">
      <c r="A23" s="101" t="s">
        <v>77</v>
      </c>
      <c r="B23" s="96" t="s">
        <v>80</v>
      </c>
      <c r="C23" s="96" t="s">
        <v>233</v>
      </c>
      <c r="D23" s="97">
        <v>200</v>
      </c>
      <c r="E23" s="102">
        <v>596.5</v>
      </c>
    </row>
    <row r="24" spans="1:5" ht="15.75">
      <c r="A24" s="101" t="s">
        <v>78</v>
      </c>
      <c r="B24" s="96" t="s">
        <v>80</v>
      </c>
      <c r="C24" s="96" t="s">
        <v>233</v>
      </c>
      <c r="D24" s="97">
        <v>800</v>
      </c>
      <c r="E24" s="102">
        <v>68.5</v>
      </c>
    </row>
    <row r="25" spans="1:5" s="8" customFormat="1" ht="15.75">
      <c r="A25" s="99" t="s">
        <v>81</v>
      </c>
      <c r="B25" s="92" t="s">
        <v>82</v>
      </c>
      <c r="C25" s="93"/>
      <c r="D25" s="93"/>
      <c r="E25" s="103">
        <f>E26</f>
        <v>1</v>
      </c>
    </row>
    <row r="26" spans="1:5" ht="15.75">
      <c r="A26" s="101" t="s">
        <v>83</v>
      </c>
      <c r="B26" s="96" t="s">
        <v>82</v>
      </c>
      <c r="C26" s="93">
        <v>9900000000</v>
      </c>
      <c r="D26" s="97"/>
      <c r="E26" s="102">
        <f>E27</f>
        <v>1</v>
      </c>
    </row>
    <row r="27" spans="1:5" ht="15.75">
      <c r="A27" s="101" t="s">
        <v>84</v>
      </c>
      <c r="B27" s="96" t="s">
        <v>82</v>
      </c>
      <c r="C27" s="97">
        <v>9900007500</v>
      </c>
      <c r="D27" s="97"/>
      <c r="E27" s="102">
        <f>E28</f>
        <v>1</v>
      </c>
    </row>
    <row r="28" spans="1:5" ht="15.75">
      <c r="A28" s="101" t="s">
        <v>78</v>
      </c>
      <c r="B28" s="96" t="s">
        <v>82</v>
      </c>
      <c r="C28" s="97">
        <v>9900007500</v>
      </c>
      <c r="D28" s="97">
        <v>800</v>
      </c>
      <c r="E28" s="102">
        <v>1</v>
      </c>
    </row>
    <row r="29" spans="1:5" s="8" customFormat="1" ht="31.5">
      <c r="A29" s="99" t="s">
        <v>259</v>
      </c>
      <c r="B29" s="92" t="s">
        <v>260</v>
      </c>
      <c r="C29" s="93"/>
      <c r="D29" s="93"/>
      <c r="E29" s="103">
        <f>SUM(E31:E32)</f>
        <v>113.9</v>
      </c>
    </row>
    <row r="30" spans="1:5" s="8" customFormat="1" ht="45" customHeight="1">
      <c r="A30" s="101" t="s">
        <v>261</v>
      </c>
      <c r="B30" s="92" t="s">
        <v>260</v>
      </c>
      <c r="C30" s="93"/>
      <c r="D30" s="93"/>
      <c r="E30" s="103">
        <f>SUM(E31:E32)</f>
        <v>113.9</v>
      </c>
    </row>
    <row r="31" spans="1:5" ht="31.5" customHeight="1" hidden="1">
      <c r="A31" s="101" t="s">
        <v>77</v>
      </c>
      <c r="B31" s="96" t="s">
        <v>260</v>
      </c>
      <c r="C31" s="97">
        <v>1200002040</v>
      </c>
      <c r="D31" s="97">
        <v>200</v>
      </c>
      <c r="E31" s="102">
        <v>0</v>
      </c>
    </row>
    <row r="32" spans="1:5" ht="15.75">
      <c r="A32" s="101" t="s">
        <v>78</v>
      </c>
      <c r="B32" s="96" t="s">
        <v>260</v>
      </c>
      <c r="C32" s="97">
        <v>1200092360</v>
      </c>
      <c r="D32" s="97">
        <v>800</v>
      </c>
      <c r="E32" s="102">
        <v>113.9</v>
      </c>
    </row>
    <row r="33" spans="1:5" s="8" customFormat="1" ht="15.75">
      <c r="A33" s="99" t="s">
        <v>208</v>
      </c>
      <c r="B33" s="92" t="s">
        <v>216</v>
      </c>
      <c r="C33" s="93"/>
      <c r="D33" s="93"/>
      <c r="E33" s="103">
        <f>E34</f>
        <v>54.7</v>
      </c>
    </row>
    <row r="34" spans="1:5" ht="16.5" customHeight="1">
      <c r="A34" s="101" t="s">
        <v>209</v>
      </c>
      <c r="B34" s="96" t="s">
        <v>217</v>
      </c>
      <c r="C34" s="97"/>
      <c r="D34" s="97"/>
      <c r="E34" s="102">
        <f>E35</f>
        <v>54.7</v>
      </c>
    </row>
    <row r="35" spans="1:5" ht="15.75">
      <c r="A35" s="101" t="s">
        <v>83</v>
      </c>
      <c r="B35" s="96" t="s">
        <v>217</v>
      </c>
      <c r="C35" s="93">
        <v>9900000000</v>
      </c>
      <c r="D35" s="97"/>
      <c r="E35" s="102">
        <f>E36</f>
        <v>54.7</v>
      </c>
    </row>
    <row r="36" spans="1:5" ht="47.25">
      <c r="A36" s="101" t="s">
        <v>210</v>
      </c>
      <c r="B36" s="96" t="s">
        <v>217</v>
      </c>
      <c r="C36" s="97">
        <v>9900051180</v>
      </c>
      <c r="D36" s="97"/>
      <c r="E36" s="102">
        <f>E37</f>
        <v>54.7</v>
      </c>
    </row>
    <row r="37" spans="1:5" ht="15.75">
      <c r="A37" s="101" t="s">
        <v>95</v>
      </c>
      <c r="B37" s="96" t="s">
        <v>217</v>
      </c>
      <c r="C37" s="97">
        <v>9900051180</v>
      </c>
      <c r="D37" s="97">
        <v>100</v>
      </c>
      <c r="E37" s="102">
        <v>54.7</v>
      </c>
    </row>
    <row r="38" spans="1:5" s="8" customFormat="1" ht="31.5">
      <c r="A38" s="99" t="s">
        <v>211</v>
      </c>
      <c r="B38" s="92" t="s">
        <v>220</v>
      </c>
      <c r="C38" s="93"/>
      <c r="D38" s="93"/>
      <c r="E38" s="103">
        <f>E39</f>
        <v>59</v>
      </c>
    </row>
    <row r="39" spans="1:5" ht="15.75">
      <c r="A39" s="101" t="s">
        <v>212</v>
      </c>
      <c r="B39" s="96" t="s">
        <v>218</v>
      </c>
      <c r="C39" s="97"/>
      <c r="D39" s="97"/>
      <c r="E39" s="102">
        <f>E40</f>
        <v>59</v>
      </c>
    </row>
    <row r="40" spans="1:5" ht="61.5" customHeight="1">
      <c r="A40" s="101" t="s">
        <v>281</v>
      </c>
      <c r="B40" s="96" t="s">
        <v>218</v>
      </c>
      <c r="C40" s="50">
        <v>1600000000</v>
      </c>
      <c r="D40" s="97"/>
      <c r="E40" s="102">
        <f>E41</f>
        <v>59</v>
      </c>
    </row>
    <row r="41" spans="1:5" ht="36.75" customHeight="1">
      <c r="A41" s="101" t="s">
        <v>213</v>
      </c>
      <c r="B41" s="96" t="s">
        <v>218</v>
      </c>
      <c r="C41" s="22">
        <v>1600024300</v>
      </c>
      <c r="D41" s="97"/>
      <c r="E41" s="102">
        <f>SUM(E42:E43)</f>
        <v>59</v>
      </c>
    </row>
    <row r="42" spans="1:5" ht="0.75" customHeight="1">
      <c r="A42" s="101" t="s">
        <v>76</v>
      </c>
      <c r="B42" s="96" t="s">
        <v>218</v>
      </c>
      <c r="C42" s="22">
        <v>1600024300</v>
      </c>
      <c r="D42" s="97">
        <v>100</v>
      </c>
      <c r="E42" s="102">
        <v>0</v>
      </c>
    </row>
    <row r="43" spans="1:5" ht="31.5">
      <c r="A43" s="101" t="s">
        <v>77</v>
      </c>
      <c r="B43" s="96" t="s">
        <v>218</v>
      </c>
      <c r="C43" s="22">
        <v>1600024300</v>
      </c>
      <c r="D43" s="97">
        <v>200</v>
      </c>
      <c r="E43" s="102">
        <v>59</v>
      </c>
    </row>
    <row r="44" spans="1:5" s="8" customFormat="1" ht="15.75">
      <c r="A44" s="99" t="s">
        <v>85</v>
      </c>
      <c r="B44" s="92" t="s">
        <v>86</v>
      </c>
      <c r="C44" s="93"/>
      <c r="D44" s="93"/>
      <c r="E44" s="103">
        <f>E45</f>
        <v>140</v>
      </c>
    </row>
    <row r="45" spans="1:5" ht="15.75">
      <c r="A45" s="101" t="s">
        <v>214</v>
      </c>
      <c r="B45" s="96" t="s">
        <v>87</v>
      </c>
      <c r="C45" s="97"/>
      <c r="D45" s="97"/>
      <c r="E45" s="102">
        <f>E46</f>
        <v>140</v>
      </c>
    </row>
    <row r="46" spans="1:5" ht="47.25" customHeight="1">
      <c r="A46" s="89" t="s">
        <v>253</v>
      </c>
      <c r="B46" s="96" t="s">
        <v>87</v>
      </c>
      <c r="C46" s="93">
        <v>2100000000</v>
      </c>
      <c r="D46" s="97"/>
      <c r="E46" s="102">
        <f>E47</f>
        <v>140</v>
      </c>
    </row>
    <row r="47" spans="1:5" ht="15.75">
      <c r="A47" s="101" t="s">
        <v>214</v>
      </c>
      <c r="B47" s="96" t="s">
        <v>87</v>
      </c>
      <c r="C47" s="97">
        <v>2100003150</v>
      </c>
      <c r="D47" s="97"/>
      <c r="E47" s="102">
        <f>E48</f>
        <v>140</v>
      </c>
    </row>
    <row r="48" spans="1:5" ht="31.5">
      <c r="A48" s="101" t="s">
        <v>77</v>
      </c>
      <c r="B48" s="96" t="s">
        <v>87</v>
      </c>
      <c r="C48" s="97">
        <v>2100003150</v>
      </c>
      <c r="D48" s="97">
        <v>200</v>
      </c>
      <c r="E48" s="102">
        <v>140</v>
      </c>
    </row>
    <row r="49" spans="1:5" s="8" customFormat="1" ht="15.75">
      <c r="A49" s="99" t="s">
        <v>88</v>
      </c>
      <c r="B49" s="92" t="s">
        <v>89</v>
      </c>
      <c r="C49" s="93"/>
      <c r="D49" s="93"/>
      <c r="E49" s="103">
        <f>E50</f>
        <v>1279.8</v>
      </c>
    </row>
    <row r="50" spans="1:5" ht="84" customHeight="1">
      <c r="A50" s="101" t="s">
        <v>282</v>
      </c>
      <c r="B50" s="96" t="s">
        <v>89</v>
      </c>
      <c r="C50" s="93">
        <v>2000000000</v>
      </c>
      <c r="D50" s="97"/>
      <c r="E50" s="103">
        <f>E51+E55+E62</f>
        <v>1279.8</v>
      </c>
    </row>
    <row r="51" spans="1:5" ht="15.75">
      <c r="A51" s="101" t="s">
        <v>90</v>
      </c>
      <c r="B51" s="96" t="s">
        <v>91</v>
      </c>
      <c r="C51" s="97"/>
      <c r="D51" s="97"/>
      <c r="E51" s="102">
        <f>E52</f>
        <v>217</v>
      </c>
    </row>
    <row r="52" spans="1:5" ht="15.75">
      <c r="A52" s="101" t="s">
        <v>101</v>
      </c>
      <c r="B52" s="96" t="s">
        <v>91</v>
      </c>
      <c r="C52" s="105" t="s">
        <v>254</v>
      </c>
      <c r="D52" s="97"/>
      <c r="E52" s="102">
        <f>E53+E54</f>
        <v>217</v>
      </c>
    </row>
    <row r="53" spans="1:5" ht="30" customHeight="1">
      <c r="A53" s="101" t="s">
        <v>77</v>
      </c>
      <c r="B53" s="96" t="s">
        <v>91</v>
      </c>
      <c r="C53" s="105" t="s">
        <v>254</v>
      </c>
      <c r="D53" s="97">
        <v>200</v>
      </c>
      <c r="E53" s="102">
        <v>215</v>
      </c>
    </row>
    <row r="54" spans="1:5" ht="21" customHeight="1">
      <c r="A54" s="101" t="s">
        <v>78</v>
      </c>
      <c r="B54" s="96" t="s">
        <v>91</v>
      </c>
      <c r="C54" s="105" t="s">
        <v>254</v>
      </c>
      <c r="D54" s="97">
        <v>800</v>
      </c>
      <c r="E54" s="102">
        <v>2</v>
      </c>
    </row>
    <row r="55" spans="1:5" ht="15.75">
      <c r="A55" s="101" t="s">
        <v>92</v>
      </c>
      <c r="B55" s="96" t="s">
        <v>93</v>
      </c>
      <c r="C55" s="97"/>
      <c r="D55" s="97"/>
      <c r="E55" s="102">
        <f>E58+E61</f>
        <v>562.8</v>
      </c>
    </row>
    <row r="56" spans="1:5" s="48" customFormat="1" ht="15.75" hidden="1">
      <c r="A56" s="101"/>
      <c r="B56" s="96"/>
      <c r="C56" s="97"/>
      <c r="D56" s="97"/>
      <c r="E56" s="102"/>
    </row>
    <row r="57" spans="1:5" s="48" customFormat="1" ht="15.75" hidden="1">
      <c r="A57" s="101"/>
      <c r="B57" s="96"/>
      <c r="C57" s="97"/>
      <c r="D57" s="97"/>
      <c r="E57" s="102"/>
    </row>
    <row r="58" spans="1:5" ht="31.5">
      <c r="A58" s="101" t="s">
        <v>94</v>
      </c>
      <c r="B58" s="96" t="s">
        <v>93</v>
      </c>
      <c r="C58" s="97">
        <v>2000006050</v>
      </c>
      <c r="D58" s="97"/>
      <c r="E58" s="102">
        <f>SUM(E59:E60)</f>
        <v>552.8</v>
      </c>
    </row>
    <row r="59" spans="1:5" s="48" customFormat="1" ht="84" customHeight="1">
      <c r="A59" s="101" t="s">
        <v>76</v>
      </c>
      <c r="B59" s="96" t="s">
        <v>93</v>
      </c>
      <c r="C59" s="97">
        <v>2000006050</v>
      </c>
      <c r="D59" s="97">
        <v>100</v>
      </c>
      <c r="E59" s="102">
        <v>226.2</v>
      </c>
    </row>
    <row r="60" spans="1:5" ht="31.5">
      <c r="A60" s="101" t="s">
        <v>77</v>
      </c>
      <c r="B60" s="96" t="s">
        <v>93</v>
      </c>
      <c r="C60" s="97">
        <v>2000006050</v>
      </c>
      <c r="D60" s="97">
        <v>200</v>
      </c>
      <c r="E60" s="102">
        <v>326.6</v>
      </c>
    </row>
    <row r="61" spans="1:5" ht="31.5">
      <c r="A61" s="101" t="s">
        <v>77</v>
      </c>
      <c r="B61" s="96" t="s">
        <v>93</v>
      </c>
      <c r="C61" s="97">
        <v>2000006400</v>
      </c>
      <c r="D61" s="97">
        <v>200</v>
      </c>
      <c r="E61" s="102">
        <v>10</v>
      </c>
    </row>
    <row r="62" spans="1:5" s="48" customFormat="1" ht="31.5">
      <c r="A62" s="104" t="s">
        <v>234</v>
      </c>
      <c r="B62" s="96" t="s">
        <v>235</v>
      </c>
      <c r="C62" s="97">
        <v>2000074040</v>
      </c>
      <c r="D62" s="97"/>
      <c r="E62" s="102">
        <f>E63</f>
        <v>500</v>
      </c>
    </row>
    <row r="63" spans="1:5" s="48" customFormat="1" ht="31.5">
      <c r="A63" s="101" t="s">
        <v>77</v>
      </c>
      <c r="B63" s="96" t="s">
        <v>235</v>
      </c>
      <c r="C63" s="97">
        <v>2000074040</v>
      </c>
      <c r="D63" s="97">
        <v>200</v>
      </c>
      <c r="E63" s="102">
        <v>500</v>
      </c>
    </row>
  </sheetData>
  <sheetProtection/>
  <mergeCells count="10">
    <mergeCell ref="A10:E10"/>
    <mergeCell ref="A6:E6"/>
    <mergeCell ref="A5:E5"/>
    <mergeCell ref="A7:E7"/>
    <mergeCell ref="A8:E8"/>
    <mergeCell ref="A9:E9"/>
    <mergeCell ref="A1:E1"/>
    <mergeCell ref="A2:E2"/>
    <mergeCell ref="A3:E3"/>
    <mergeCell ref="A4:E4"/>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4"/>
  <sheetViews>
    <sheetView zoomScale="90" zoomScaleNormal="90" zoomScalePageLayoutView="0" workbookViewId="0" topLeftCell="A53">
      <selection activeCell="E58" sqref="E58:F60"/>
    </sheetView>
  </sheetViews>
  <sheetFormatPr defaultColWidth="9.140625" defaultRowHeight="15"/>
  <cols>
    <col min="1" max="1" width="55.7109375" style="11" customWidth="1"/>
    <col min="2" max="2" width="12.00390625" style="9" customWidth="1"/>
    <col min="3" max="3" width="17.8515625" style="9" customWidth="1"/>
    <col min="4" max="4" width="8.28125" style="9" customWidth="1"/>
    <col min="5" max="5" width="11.7109375" style="9" customWidth="1"/>
    <col min="6" max="6" width="11.421875" style="9" customWidth="1"/>
    <col min="7" max="16384" width="9.140625" style="9" customWidth="1"/>
  </cols>
  <sheetData>
    <row r="1" spans="1:6" s="90" customFormat="1" ht="15.75">
      <c r="A1" s="134" t="s">
        <v>229</v>
      </c>
      <c r="B1" s="134"/>
      <c r="C1" s="134"/>
      <c r="D1" s="134"/>
      <c r="E1" s="134"/>
      <c r="F1" s="134"/>
    </row>
    <row r="2" spans="1:6" s="90" customFormat="1" ht="18.75" customHeight="1">
      <c r="A2" s="134" t="s">
        <v>276</v>
      </c>
      <c r="B2" s="134"/>
      <c r="C2" s="134"/>
      <c r="D2" s="134"/>
      <c r="E2" s="134"/>
      <c r="F2" s="134"/>
    </row>
    <row r="3" spans="1:6" s="90" customFormat="1" ht="18.75" customHeight="1">
      <c r="A3" s="134" t="s">
        <v>11</v>
      </c>
      <c r="B3" s="134"/>
      <c r="C3" s="134"/>
      <c r="D3" s="134"/>
      <c r="E3" s="134"/>
      <c r="F3" s="134"/>
    </row>
    <row r="4" spans="1:6" s="90" customFormat="1" ht="15.75">
      <c r="A4" s="117" t="s">
        <v>258</v>
      </c>
      <c r="B4" s="117"/>
      <c r="C4" s="117"/>
      <c r="D4" s="117"/>
      <c r="E4" s="117"/>
      <c r="F4" s="117"/>
    </row>
    <row r="5" spans="1:6" s="90" customFormat="1" ht="18.75" customHeight="1">
      <c r="A5" s="134" t="s">
        <v>277</v>
      </c>
      <c r="B5" s="134"/>
      <c r="C5" s="134"/>
      <c r="D5" s="134"/>
      <c r="E5" s="134"/>
      <c r="F5" s="134"/>
    </row>
    <row r="6" spans="1:6" s="90" customFormat="1" ht="18.75" customHeight="1">
      <c r="A6" s="134" t="s">
        <v>11</v>
      </c>
      <c r="B6" s="134"/>
      <c r="C6" s="134"/>
      <c r="D6" s="134"/>
      <c r="E6" s="134"/>
      <c r="F6" s="134"/>
    </row>
    <row r="7" spans="1:6" s="90" customFormat="1" ht="18.75" customHeight="1">
      <c r="A7" s="134" t="s">
        <v>248</v>
      </c>
      <c r="B7" s="134"/>
      <c r="C7" s="134"/>
      <c r="D7" s="134"/>
      <c r="E7" s="134"/>
      <c r="F7" s="134"/>
    </row>
    <row r="8" spans="1:5" ht="15.75">
      <c r="A8" s="118"/>
      <c r="B8" s="118"/>
      <c r="C8" s="118"/>
      <c r="D8" s="118"/>
      <c r="E8" s="118"/>
    </row>
    <row r="9" spans="1:6" ht="71.25" customHeight="1">
      <c r="A9" s="119" t="s">
        <v>283</v>
      </c>
      <c r="B9" s="119"/>
      <c r="C9" s="119"/>
      <c r="D9" s="119"/>
      <c r="E9" s="119"/>
      <c r="F9" s="119"/>
    </row>
    <row r="10" spans="1:6" s="11" customFormat="1" ht="15.75">
      <c r="A10" s="77" t="s">
        <v>27</v>
      </c>
      <c r="B10" s="77"/>
      <c r="C10" s="77"/>
      <c r="D10" s="77"/>
      <c r="E10" s="77"/>
      <c r="F10" s="77"/>
    </row>
    <row r="11" spans="1:6" s="11" customFormat="1" ht="15.75">
      <c r="A11" s="78" t="s">
        <v>68</v>
      </c>
      <c r="B11" s="78" t="s">
        <v>69</v>
      </c>
      <c r="C11" s="78" t="s">
        <v>70</v>
      </c>
      <c r="D11" s="78" t="s">
        <v>71</v>
      </c>
      <c r="E11" s="80" t="s">
        <v>72</v>
      </c>
      <c r="F11" s="80"/>
    </row>
    <row r="12" spans="1:6" s="11" customFormat="1" ht="15.75">
      <c r="A12" s="79"/>
      <c r="B12" s="79"/>
      <c r="C12" s="79"/>
      <c r="D12" s="79"/>
      <c r="E12" s="106" t="s">
        <v>251</v>
      </c>
      <c r="F12" s="107" t="s">
        <v>252</v>
      </c>
    </row>
    <row r="13" spans="1:6" s="11" customFormat="1" ht="15.75">
      <c r="A13" s="5">
        <v>1</v>
      </c>
      <c r="B13" s="5">
        <v>2</v>
      </c>
      <c r="C13" s="5">
        <v>3</v>
      </c>
      <c r="D13" s="5">
        <v>4</v>
      </c>
      <c r="E13" s="5">
        <v>5</v>
      </c>
      <c r="F13" s="5">
        <v>6</v>
      </c>
    </row>
    <row r="14" spans="1:6" s="11" customFormat="1" ht="15.75">
      <c r="A14" s="99" t="s">
        <v>29</v>
      </c>
      <c r="B14" s="92"/>
      <c r="C14" s="93"/>
      <c r="D14" s="93"/>
      <c r="E14" s="100">
        <f>E15+E34+E39+E45+E50+E63</f>
        <v>3974.8</v>
      </c>
      <c r="F14" s="100">
        <f>F15+F34+F39+F45+F50+F63</f>
        <v>3982.1000000000004</v>
      </c>
    </row>
    <row r="15" spans="1:6" s="11" customFormat="1" ht="15.75">
      <c r="A15" s="99" t="s">
        <v>73</v>
      </c>
      <c r="B15" s="92" t="s">
        <v>74</v>
      </c>
      <c r="C15" s="93"/>
      <c r="D15" s="93"/>
      <c r="E15" s="100">
        <f>E16+E20+E26+E30</f>
        <v>2431.2000000000003</v>
      </c>
      <c r="F15" s="100">
        <f>F16+F20+F26+F30</f>
        <v>2431.2000000000003</v>
      </c>
    </row>
    <row r="16" spans="1:6" s="11" customFormat="1" ht="35.25" customHeight="1">
      <c r="A16" s="101" t="s">
        <v>222</v>
      </c>
      <c r="B16" s="96" t="s">
        <v>215</v>
      </c>
      <c r="C16" s="97"/>
      <c r="D16" s="97"/>
      <c r="E16" s="102">
        <f aca="true" t="shared" si="0" ref="E16:F18">E17</f>
        <v>620.3</v>
      </c>
      <c r="F16" s="102">
        <f t="shared" si="0"/>
        <v>620.3</v>
      </c>
    </row>
    <row r="17" spans="1:6" s="11" customFormat="1" ht="66" customHeight="1">
      <c r="A17" s="101" t="s">
        <v>279</v>
      </c>
      <c r="B17" s="96" t="s">
        <v>215</v>
      </c>
      <c r="C17" s="92" t="s">
        <v>231</v>
      </c>
      <c r="D17" s="97"/>
      <c r="E17" s="102">
        <f t="shared" si="0"/>
        <v>620.3</v>
      </c>
      <c r="F17" s="102">
        <f t="shared" si="0"/>
        <v>620.3</v>
      </c>
    </row>
    <row r="18" spans="1:6" s="11" customFormat="1" ht="15.75">
      <c r="A18" s="101" t="s">
        <v>221</v>
      </c>
      <c r="B18" s="96" t="s">
        <v>215</v>
      </c>
      <c r="C18" s="96" t="s">
        <v>232</v>
      </c>
      <c r="D18" s="97"/>
      <c r="E18" s="102">
        <f t="shared" si="0"/>
        <v>620.3</v>
      </c>
      <c r="F18" s="102">
        <f t="shared" si="0"/>
        <v>620.3</v>
      </c>
    </row>
    <row r="19" spans="1:6" s="11" customFormat="1" ht="81" customHeight="1">
      <c r="A19" s="101" t="s">
        <v>76</v>
      </c>
      <c r="B19" s="96" t="s">
        <v>215</v>
      </c>
      <c r="C19" s="96" t="s">
        <v>232</v>
      </c>
      <c r="D19" s="97">
        <v>100</v>
      </c>
      <c r="E19" s="102">
        <v>620.3</v>
      </c>
      <c r="F19" s="102">
        <v>620.3</v>
      </c>
    </row>
    <row r="20" spans="1:6" s="11" customFormat="1" ht="60.75" customHeight="1">
      <c r="A20" s="101" t="s">
        <v>79</v>
      </c>
      <c r="B20" s="96" t="s">
        <v>80</v>
      </c>
      <c r="C20" s="97"/>
      <c r="D20" s="97"/>
      <c r="E20" s="102">
        <f>E21</f>
        <v>1696</v>
      </c>
      <c r="F20" s="102">
        <f>F21</f>
        <v>1696</v>
      </c>
    </row>
    <row r="21" spans="1:6" s="11" customFormat="1" ht="64.5" customHeight="1">
      <c r="A21" s="101" t="s">
        <v>280</v>
      </c>
      <c r="B21" s="96" t="s">
        <v>80</v>
      </c>
      <c r="C21" s="92" t="s">
        <v>231</v>
      </c>
      <c r="D21" s="97"/>
      <c r="E21" s="102">
        <f>E22</f>
        <v>1696</v>
      </c>
      <c r="F21" s="102">
        <f>F22</f>
        <v>1696</v>
      </c>
    </row>
    <row r="22" spans="1:6" s="11" customFormat="1" ht="31.5">
      <c r="A22" s="101" t="s">
        <v>75</v>
      </c>
      <c r="B22" s="96" t="s">
        <v>80</v>
      </c>
      <c r="C22" s="96" t="s">
        <v>233</v>
      </c>
      <c r="D22" s="97"/>
      <c r="E22" s="102">
        <f>E23+E24+E25</f>
        <v>1696</v>
      </c>
      <c r="F22" s="102">
        <f>F23+F24+F25</f>
        <v>1696</v>
      </c>
    </row>
    <row r="23" spans="1:6" s="11" customFormat="1" ht="78" customHeight="1">
      <c r="A23" s="101" t="s">
        <v>76</v>
      </c>
      <c r="B23" s="96" t="s">
        <v>80</v>
      </c>
      <c r="C23" s="96" t="s">
        <v>233</v>
      </c>
      <c r="D23" s="97">
        <v>100</v>
      </c>
      <c r="E23" s="102">
        <v>1031</v>
      </c>
      <c r="F23" s="102">
        <v>1031</v>
      </c>
    </row>
    <row r="24" spans="1:6" s="11" customFormat="1" ht="31.5">
      <c r="A24" s="101" t="s">
        <v>77</v>
      </c>
      <c r="B24" s="96" t="s">
        <v>80</v>
      </c>
      <c r="C24" s="96" t="s">
        <v>233</v>
      </c>
      <c r="D24" s="97">
        <v>200</v>
      </c>
      <c r="E24" s="102">
        <v>596.5</v>
      </c>
      <c r="F24" s="102">
        <v>596.5</v>
      </c>
    </row>
    <row r="25" spans="1:6" s="11" customFormat="1" ht="15.75">
      <c r="A25" s="101" t="s">
        <v>78</v>
      </c>
      <c r="B25" s="96" t="s">
        <v>80</v>
      </c>
      <c r="C25" s="96" t="s">
        <v>233</v>
      </c>
      <c r="D25" s="97">
        <v>800</v>
      </c>
      <c r="E25" s="102">
        <v>68.5</v>
      </c>
      <c r="F25" s="102">
        <v>68.5</v>
      </c>
    </row>
    <row r="26" spans="1:6" ht="15.75">
      <c r="A26" s="99" t="s">
        <v>81</v>
      </c>
      <c r="B26" s="92" t="s">
        <v>82</v>
      </c>
      <c r="C26" s="93"/>
      <c r="D26" s="93"/>
      <c r="E26" s="103">
        <f aca="true" t="shared" si="1" ref="E26:F28">E27</f>
        <v>1</v>
      </c>
      <c r="F26" s="103">
        <f t="shared" si="1"/>
        <v>1</v>
      </c>
    </row>
    <row r="27" spans="1:6" ht="15.75">
      <c r="A27" s="101" t="s">
        <v>83</v>
      </c>
      <c r="B27" s="96" t="s">
        <v>82</v>
      </c>
      <c r="C27" s="93">
        <v>9900000000</v>
      </c>
      <c r="D27" s="97"/>
      <c r="E27" s="102">
        <f t="shared" si="1"/>
        <v>1</v>
      </c>
      <c r="F27" s="102">
        <f t="shared" si="1"/>
        <v>1</v>
      </c>
    </row>
    <row r="28" spans="1:6" ht="15.75">
      <c r="A28" s="101" t="s">
        <v>84</v>
      </c>
      <c r="B28" s="96" t="s">
        <v>82</v>
      </c>
      <c r="C28" s="97">
        <v>9900007500</v>
      </c>
      <c r="D28" s="97"/>
      <c r="E28" s="102">
        <f t="shared" si="1"/>
        <v>1</v>
      </c>
      <c r="F28" s="102">
        <f t="shared" si="1"/>
        <v>1</v>
      </c>
    </row>
    <row r="29" spans="1:6" ht="15.75">
      <c r="A29" s="101" t="s">
        <v>78</v>
      </c>
      <c r="B29" s="96" t="s">
        <v>82</v>
      </c>
      <c r="C29" s="97">
        <v>9900007500</v>
      </c>
      <c r="D29" s="97">
        <v>800</v>
      </c>
      <c r="E29" s="102">
        <v>1</v>
      </c>
      <c r="F29" s="102">
        <v>1</v>
      </c>
    </row>
    <row r="30" spans="1:6" s="8" customFormat="1" ht="31.5">
      <c r="A30" s="99" t="s">
        <v>259</v>
      </c>
      <c r="B30" s="92" t="s">
        <v>260</v>
      </c>
      <c r="C30" s="93"/>
      <c r="D30" s="93"/>
      <c r="E30" s="103">
        <f>SUM(E32:E33)</f>
        <v>113.9</v>
      </c>
      <c r="F30" s="103">
        <f>SUM(F32:F33)</f>
        <v>113.9</v>
      </c>
    </row>
    <row r="31" spans="1:6" s="8" customFormat="1" ht="45.75" customHeight="1">
      <c r="A31" s="101" t="s">
        <v>261</v>
      </c>
      <c r="B31" s="92" t="s">
        <v>260</v>
      </c>
      <c r="C31" s="93"/>
      <c r="D31" s="93"/>
      <c r="E31" s="102">
        <f>SUM(E32:E33)</f>
        <v>113.9</v>
      </c>
      <c r="F31" s="102">
        <f>SUM(F32:F33)</f>
        <v>113.9</v>
      </c>
    </row>
    <row r="32" spans="1:6" ht="31.5" customHeight="1" hidden="1">
      <c r="A32" s="101" t="s">
        <v>77</v>
      </c>
      <c r="B32" s="96" t="s">
        <v>260</v>
      </c>
      <c r="C32" s="97">
        <v>1200002040</v>
      </c>
      <c r="D32" s="97">
        <v>200</v>
      </c>
      <c r="E32" s="102">
        <v>0</v>
      </c>
      <c r="F32" s="102">
        <v>0</v>
      </c>
    </row>
    <row r="33" spans="1:6" ht="15.75">
      <c r="A33" s="101" t="s">
        <v>78</v>
      </c>
      <c r="B33" s="96" t="s">
        <v>260</v>
      </c>
      <c r="C33" s="97">
        <v>1200092360</v>
      </c>
      <c r="D33" s="97">
        <v>800</v>
      </c>
      <c r="E33" s="102">
        <v>113.9</v>
      </c>
      <c r="F33" s="102">
        <v>113.9</v>
      </c>
    </row>
    <row r="34" spans="1:6" ht="15.75">
      <c r="A34" s="99" t="s">
        <v>208</v>
      </c>
      <c r="B34" s="92" t="s">
        <v>216</v>
      </c>
      <c r="C34" s="93"/>
      <c r="D34" s="93"/>
      <c r="E34" s="103">
        <f aca="true" t="shared" si="2" ref="E34:F36">E35</f>
        <v>55.3</v>
      </c>
      <c r="F34" s="103">
        <f t="shared" si="2"/>
        <v>57</v>
      </c>
    </row>
    <row r="35" spans="1:6" ht="18" customHeight="1">
      <c r="A35" s="101" t="s">
        <v>209</v>
      </c>
      <c r="B35" s="96" t="s">
        <v>217</v>
      </c>
      <c r="C35" s="97"/>
      <c r="D35" s="97"/>
      <c r="E35" s="102">
        <f t="shared" si="2"/>
        <v>55.3</v>
      </c>
      <c r="F35" s="102">
        <f t="shared" si="2"/>
        <v>57</v>
      </c>
    </row>
    <row r="36" spans="1:6" ht="15.75">
      <c r="A36" s="101" t="s">
        <v>83</v>
      </c>
      <c r="B36" s="96" t="s">
        <v>217</v>
      </c>
      <c r="C36" s="93">
        <v>9900000000</v>
      </c>
      <c r="D36" s="97"/>
      <c r="E36" s="102">
        <f t="shared" si="2"/>
        <v>55.3</v>
      </c>
      <c r="F36" s="102">
        <f t="shared" si="2"/>
        <v>57</v>
      </c>
    </row>
    <row r="37" spans="1:6" ht="47.25">
      <c r="A37" s="101" t="s">
        <v>210</v>
      </c>
      <c r="B37" s="96" t="s">
        <v>217</v>
      </c>
      <c r="C37" s="97">
        <v>9900051180</v>
      </c>
      <c r="D37" s="97"/>
      <c r="E37" s="102">
        <f>E38</f>
        <v>55.3</v>
      </c>
      <c r="F37" s="102">
        <f>F38</f>
        <v>57</v>
      </c>
    </row>
    <row r="38" spans="1:6" ht="15.75">
      <c r="A38" s="101" t="s">
        <v>95</v>
      </c>
      <c r="B38" s="96" t="s">
        <v>217</v>
      </c>
      <c r="C38" s="97">
        <v>9900051180</v>
      </c>
      <c r="D38" s="97">
        <v>100</v>
      </c>
      <c r="E38" s="102">
        <v>55.3</v>
      </c>
      <c r="F38" s="102">
        <v>57</v>
      </c>
    </row>
    <row r="39" spans="1:6" ht="30" customHeight="1">
      <c r="A39" s="99" t="s">
        <v>211</v>
      </c>
      <c r="B39" s="92" t="s">
        <v>220</v>
      </c>
      <c r="C39" s="93"/>
      <c r="D39" s="93"/>
      <c r="E39" s="103">
        <f aca="true" t="shared" si="3" ref="E39:F41">E40</f>
        <v>59</v>
      </c>
      <c r="F39" s="103">
        <f t="shared" si="3"/>
        <v>59</v>
      </c>
    </row>
    <row r="40" spans="1:6" ht="15.75">
      <c r="A40" s="101" t="s">
        <v>212</v>
      </c>
      <c r="B40" s="96" t="s">
        <v>218</v>
      </c>
      <c r="C40" s="97"/>
      <c r="D40" s="97"/>
      <c r="E40" s="102">
        <f t="shared" si="3"/>
        <v>59</v>
      </c>
      <c r="F40" s="102">
        <f t="shared" si="3"/>
        <v>59</v>
      </c>
    </row>
    <row r="41" spans="1:6" ht="63">
      <c r="A41" s="101" t="s">
        <v>284</v>
      </c>
      <c r="B41" s="96" t="s">
        <v>218</v>
      </c>
      <c r="C41" s="93">
        <v>1600000000</v>
      </c>
      <c r="D41" s="97"/>
      <c r="E41" s="102">
        <f t="shared" si="3"/>
        <v>59</v>
      </c>
      <c r="F41" s="102">
        <f t="shared" si="3"/>
        <v>59</v>
      </c>
    </row>
    <row r="42" spans="1:6" ht="31.5">
      <c r="A42" s="101" t="s">
        <v>213</v>
      </c>
      <c r="B42" s="96" t="s">
        <v>218</v>
      </c>
      <c r="C42" s="97">
        <v>1600024300</v>
      </c>
      <c r="D42" s="97"/>
      <c r="E42" s="102">
        <f>E43+E44</f>
        <v>59</v>
      </c>
      <c r="F42" s="102">
        <f>F43+F44</f>
        <v>59</v>
      </c>
    </row>
    <row r="43" spans="1:6" ht="82.5" customHeight="1" hidden="1">
      <c r="A43" s="101" t="s">
        <v>76</v>
      </c>
      <c r="B43" s="96" t="s">
        <v>218</v>
      </c>
      <c r="C43" s="97">
        <v>2100003150</v>
      </c>
      <c r="D43" s="97">
        <v>100</v>
      </c>
      <c r="E43" s="102">
        <v>0</v>
      </c>
      <c r="F43" s="102">
        <v>0</v>
      </c>
    </row>
    <row r="44" spans="1:6" ht="31.5">
      <c r="A44" s="101" t="s">
        <v>77</v>
      </c>
      <c r="B44" s="96" t="s">
        <v>218</v>
      </c>
      <c r="C44" s="97">
        <v>1600024300</v>
      </c>
      <c r="D44" s="97">
        <v>200</v>
      </c>
      <c r="E44" s="102">
        <v>59</v>
      </c>
      <c r="F44" s="102">
        <v>59</v>
      </c>
    </row>
    <row r="45" spans="1:6" ht="15.75">
      <c r="A45" s="99" t="s">
        <v>85</v>
      </c>
      <c r="B45" s="92" t="s">
        <v>86</v>
      </c>
      <c r="C45" s="93"/>
      <c r="D45" s="93"/>
      <c r="E45" s="103">
        <f aca="true" t="shared" si="4" ref="E45:F48">E46</f>
        <v>140</v>
      </c>
      <c r="F45" s="103">
        <f t="shared" si="4"/>
        <v>140</v>
      </c>
    </row>
    <row r="46" spans="1:6" ht="15.75">
      <c r="A46" s="101" t="s">
        <v>214</v>
      </c>
      <c r="B46" s="96" t="s">
        <v>87</v>
      </c>
      <c r="C46" s="97"/>
      <c r="D46" s="97"/>
      <c r="E46" s="102">
        <f t="shared" si="4"/>
        <v>140</v>
      </c>
      <c r="F46" s="102">
        <f t="shared" si="4"/>
        <v>140</v>
      </c>
    </row>
    <row r="47" spans="1:6" ht="49.5" customHeight="1">
      <c r="A47" s="89" t="s">
        <v>255</v>
      </c>
      <c r="B47" s="96" t="s">
        <v>87</v>
      </c>
      <c r="C47" s="93">
        <v>2100000000</v>
      </c>
      <c r="D47" s="97"/>
      <c r="E47" s="102">
        <f t="shared" si="4"/>
        <v>140</v>
      </c>
      <c r="F47" s="102">
        <f t="shared" si="4"/>
        <v>140</v>
      </c>
    </row>
    <row r="48" spans="1:6" ht="15.75">
      <c r="A48" s="101" t="s">
        <v>214</v>
      </c>
      <c r="B48" s="96" t="s">
        <v>87</v>
      </c>
      <c r="C48" s="97">
        <v>2100003150</v>
      </c>
      <c r="D48" s="97"/>
      <c r="E48" s="102">
        <f t="shared" si="4"/>
        <v>140</v>
      </c>
      <c r="F48" s="102">
        <f t="shared" si="4"/>
        <v>140</v>
      </c>
    </row>
    <row r="49" spans="1:6" ht="31.5">
      <c r="A49" s="101" t="s">
        <v>77</v>
      </c>
      <c r="B49" s="96" t="s">
        <v>87</v>
      </c>
      <c r="C49" s="97">
        <v>2100003150</v>
      </c>
      <c r="D49" s="97">
        <v>200</v>
      </c>
      <c r="E49" s="102">
        <v>140</v>
      </c>
      <c r="F49" s="102">
        <v>140</v>
      </c>
    </row>
    <row r="50" spans="1:6" ht="15.75">
      <c r="A50" s="99" t="s">
        <v>88</v>
      </c>
      <c r="B50" s="92" t="s">
        <v>89</v>
      </c>
      <c r="C50" s="93"/>
      <c r="D50" s="93"/>
      <c r="E50" s="103">
        <f>E52+E56+E61</f>
        <v>1209.3</v>
      </c>
      <c r="F50" s="103">
        <f>F52+F56+F61</f>
        <v>1134.6</v>
      </c>
    </row>
    <row r="51" spans="1:6" ht="81" customHeight="1">
      <c r="A51" s="101" t="s">
        <v>285</v>
      </c>
      <c r="B51" s="96" t="s">
        <v>89</v>
      </c>
      <c r="C51" s="93">
        <v>2000000000</v>
      </c>
      <c r="D51" s="97"/>
      <c r="E51" s="102">
        <f>E52+E56+E61</f>
        <v>1209.3</v>
      </c>
      <c r="F51" s="102">
        <f>F52+F56+F61</f>
        <v>1134.6</v>
      </c>
    </row>
    <row r="52" spans="1:6" ht="15.75">
      <c r="A52" s="101" t="s">
        <v>90</v>
      </c>
      <c r="B52" s="96" t="s">
        <v>91</v>
      </c>
      <c r="C52" s="97"/>
      <c r="D52" s="97"/>
      <c r="E52" s="102">
        <f>E53</f>
        <v>217</v>
      </c>
      <c r="F52" s="102">
        <f>F53</f>
        <v>217</v>
      </c>
    </row>
    <row r="53" spans="1:6" ht="15.75">
      <c r="A53" s="101" t="s">
        <v>101</v>
      </c>
      <c r="B53" s="96" t="s">
        <v>91</v>
      </c>
      <c r="C53" s="105" t="s">
        <v>254</v>
      </c>
      <c r="D53" s="97"/>
      <c r="E53" s="102">
        <f>E54+E55</f>
        <v>217</v>
      </c>
      <c r="F53" s="102">
        <f>F54+F55</f>
        <v>217</v>
      </c>
    </row>
    <row r="54" spans="1:6" ht="30.75" customHeight="1">
      <c r="A54" s="101" t="s">
        <v>77</v>
      </c>
      <c r="B54" s="96" t="s">
        <v>91</v>
      </c>
      <c r="C54" s="105" t="s">
        <v>254</v>
      </c>
      <c r="D54" s="97">
        <v>200</v>
      </c>
      <c r="E54" s="102">
        <v>215</v>
      </c>
      <c r="F54" s="102">
        <v>215</v>
      </c>
    </row>
    <row r="55" spans="1:6" ht="15.75" customHeight="1">
      <c r="A55" s="101" t="s">
        <v>78</v>
      </c>
      <c r="B55" s="96" t="s">
        <v>91</v>
      </c>
      <c r="C55" s="105" t="s">
        <v>254</v>
      </c>
      <c r="D55" s="97">
        <v>800</v>
      </c>
      <c r="E55" s="102">
        <v>2</v>
      </c>
      <c r="F55" s="102">
        <v>2</v>
      </c>
    </row>
    <row r="56" spans="1:6" ht="19.5" customHeight="1">
      <c r="A56" s="101" t="s">
        <v>92</v>
      </c>
      <c r="B56" s="96" t="s">
        <v>93</v>
      </c>
      <c r="C56" s="97"/>
      <c r="D56" s="97"/>
      <c r="E56" s="102">
        <f>E57+E60</f>
        <v>492.3</v>
      </c>
      <c r="F56" s="102">
        <f>F57+F60</f>
        <v>417.6</v>
      </c>
    </row>
    <row r="57" spans="1:6" ht="31.5">
      <c r="A57" s="101" t="s">
        <v>94</v>
      </c>
      <c r="B57" s="96" t="s">
        <v>93</v>
      </c>
      <c r="C57" s="97">
        <v>2000006050</v>
      </c>
      <c r="D57" s="97"/>
      <c r="E57" s="102">
        <f>SUM(E58:E59)</f>
        <v>482.3</v>
      </c>
      <c r="F57" s="102">
        <f>SUM(F58:F59)</f>
        <v>407.6</v>
      </c>
    </row>
    <row r="58" spans="1:6" ht="81.75" customHeight="1">
      <c r="A58" s="101" t="s">
        <v>76</v>
      </c>
      <c r="B58" s="96" t="s">
        <v>93</v>
      </c>
      <c r="C58" s="97">
        <v>2000006050</v>
      </c>
      <c r="D58" s="97">
        <v>100</v>
      </c>
      <c r="E58" s="102">
        <v>226.2</v>
      </c>
      <c r="F58" s="102">
        <v>226.2</v>
      </c>
    </row>
    <row r="59" spans="1:6" ht="31.5">
      <c r="A59" s="101" t="s">
        <v>77</v>
      </c>
      <c r="B59" s="96" t="s">
        <v>93</v>
      </c>
      <c r="C59" s="97">
        <v>2000006050</v>
      </c>
      <c r="D59" s="97">
        <v>200</v>
      </c>
      <c r="E59" s="102">
        <v>256.1</v>
      </c>
      <c r="F59" s="102">
        <v>181.4</v>
      </c>
    </row>
    <row r="60" spans="1:6" ht="31.5">
      <c r="A60" s="101" t="s">
        <v>77</v>
      </c>
      <c r="B60" s="96" t="s">
        <v>93</v>
      </c>
      <c r="C60" s="97">
        <v>2000006400</v>
      </c>
      <c r="D60" s="97">
        <v>200</v>
      </c>
      <c r="E60" s="102">
        <v>10</v>
      </c>
      <c r="F60" s="102">
        <v>10</v>
      </c>
    </row>
    <row r="61" spans="1:6" ht="31.5">
      <c r="A61" s="104" t="s">
        <v>234</v>
      </c>
      <c r="B61" s="96" t="s">
        <v>235</v>
      </c>
      <c r="C61" s="97">
        <v>2000074040</v>
      </c>
      <c r="D61" s="97"/>
      <c r="E61" s="102">
        <f>E62</f>
        <v>500</v>
      </c>
      <c r="F61" s="102">
        <f>F62</f>
        <v>500</v>
      </c>
    </row>
    <row r="62" spans="1:6" ht="31.5">
      <c r="A62" s="101" t="s">
        <v>77</v>
      </c>
      <c r="B62" s="96" t="s">
        <v>235</v>
      </c>
      <c r="C62" s="97">
        <v>2000074040</v>
      </c>
      <c r="D62" s="97">
        <v>200</v>
      </c>
      <c r="E62" s="102">
        <v>500</v>
      </c>
      <c r="F62" s="102">
        <v>500</v>
      </c>
    </row>
    <row r="63" spans="1:6" s="8" customFormat="1" ht="15.75">
      <c r="A63" s="4" t="s">
        <v>97</v>
      </c>
      <c r="B63" s="108">
        <v>9999</v>
      </c>
      <c r="C63" s="108">
        <v>9999999</v>
      </c>
      <c r="D63" s="108"/>
      <c r="E63" s="109">
        <f>E64</f>
        <v>80</v>
      </c>
      <c r="F63" s="109">
        <f>F64</f>
        <v>160.3</v>
      </c>
    </row>
    <row r="64" spans="1:6" ht="15.75">
      <c r="A64" s="3" t="s">
        <v>98</v>
      </c>
      <c r="B64" s="110">
        <v>9999</v>
      </c>
      <c r="C64" s="110">
        <v>9999999</v>
      </c>
      <c r="D64" s="110">
        <v>999</v>
      </c>
      <c r="E64" s="111">
        <v>80</v>
      </c>
      <c r="F64" s="111">
        <v>160.3</v>
      </c>
    </row>
  </sheetData>
  <sheetProtection/>
  <mergeCells count="15">
    <mergeCell ref="E11:F11"/>
    <mergeCell ref="A11:A12"/>
    <mergeCell ref="B11:B12"/>
    <mergeCell ref="C11:C12"/>
    <mergeCell ref="D11:D12"/>
    <mergeCell ref="A7:F7"/>
    <mergeCell ref="A8:E8"/>
    <mergeCell ref="A9:F9"/>
    <mergeCell ref="A10:F10"/>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E50"/>
  <sheetViews>
    <sheetView zoomScale="80" zoomScaleNormal="80" zoomScalePageLayoutView="0" workbookViewId="0" topLeftCell="A11">
      <selection activeCell="D46" sqref="D46:D48"/>
    </sheetView>
  </sheetViews>
  <sheetFormatPr defaultColWidth="9.140625" defaultRowHeight="15"/>
  <cols>
    <col min="1" max="1" width="55.7109375" style="11" customWidth="1"/>
    <col min="2" max="2" width="18.28125" style="9" customWidth="1"/>
    <col min="3" max="3" width="8.28125" style="9" customWidth="1"/>
    <col min="4" max="4" width="11.7109375" style="9" customWidth="1"/>
    <col min="5" max="250" width="9.140625" style="9" customWidth="1"/>
    <col min="251" max="251" width="55.7109375" style="9" customWidth="1"/>
    <col min="252" max="252" width="12.00390625" style="9" customWidth="1"/>
    <col min="253" max="253" width="8.28125" style="9" customWidth="1"/>
    <col min="254" max="254" width="11.7109375" style="9" customWidth="1"/>
    <col min="255" max="255" width="9.57421875" style="9" bestFit="1" customWidth="1"/>
    <col min="256" max="16384" width="9.140625" style="9" customWidth="1"/>
  </cols>
  <sheetData>
    <row r="1" spans="1:4" s="90" customFormat="1" ht="15.75">
      <c r="A1" s="134" t="s">
        <v>228</v>
      </c>
      <c r="B1" s="134"/>
      <c r="C1" s="134"/>
      <c r="D1" s="134"/>
    </row>
    <row r="2" spans="1:4" s="90" customFormat="1" ht="18.75" customHeight="1">
      <c r="A2" s="134" t="s">
        <v>276</v>
      </c>
      <c r="B2" s="134"/>
      <c r="C2" s="134"/>
      <c r="D2" s="134"/>
    </row>
    <row r="3" spans="1:4" s="90" customFormat="1" ht="18.75" customHeight="1">
      <c r="A3" s="134" t="s">
        <v>11</v>
      </c>
      <c r="B3" s="134"/>
      <c r="C3" s="134"/>
      <c r="D3" s="134"/>
    </row>
    <row r="4" spans="1:4" s="90" customFormat="1" ht="15.75">
      <c r="A4" s="117" t="s">
        <v>258</v>
      </c>
      <c r="B4" s="117"/>
      <c r="C4" s="117"/>
      <c r="D4" s="117"/>
    </row>
    <row r="5" spans="1:4" s="90" customFormat="1" ht="18.75" customHeight="1">
      <c r="A5" s="134" t="s">
        <v>277</v>
      </c>
      <c r="B5" s="134"/>
      <c r="C5" s="134"/>
      <c r="D5" s="134"/>
    </row>
    <row r="6" spans="1:4" s="90" customFormat="1" ht="18.75" customHeight="1">
      <c r="A6" s="134" t="s">
        <v>11</v>
      </c>
      <c r="B6" s="134"/>
      <c r="C6" s="134"/>
      <c r="D6" s="134"/>
    </row>
    <row r="7" spans="1:4" s="90" customFormat="1" ht="18.75" customHeight="1">
      <c r="A7" s="134" t="s">
        <v>248</v>
      </c>
      <c r="B7" s="134"/>
      <c r="C7" s="134"/>
      <c r="D7" s="134"/>
    </row>
    <row r="8" spans="1:4" ht="15.75">
      <c r="A8" s="118"/>
      <c r="B8" s="118"/>
      <c r="C8" s="118"/>
      <c r="D8" s="118"/>
    </row>
    <row r="9" spans="1:4" ht="60" customHeight="1">
      <c r="A9" s="119" t="s">
        <v>286</v>
      </c>
      <c r="B9" s="119"/>
      <c r="C9" s="119"/>
      <c r="D9" s="119"/>
    </row>
    <row r="10" spans="1:4" s="11" customFormat="1" ht="15.75">
      <c r="A10" s="77"/>
      <c r="B10" s="77"/>
      <c r="C10" s="77"/>
      <c r="D10" s="77"/>
    </row>
    <row r="11" spans="1:4" s="11" customFormat="1" ht="24.75" customHeight="1">
      <c r="A11" s="78" t="s">
        <v>68</v>
      </c>
      <c r="B11" s="78" t="s">
        <v>70</v>
      </c>
      <c r="C11" s="78" t="s">
        <v>71</v>
      </c>
      <c r="D11" s="78" t="s">
        <v>102</v>
      </c>
    </row>
    <row r="12" spans="1:4" s="11" customFormat="1" ht="27.75" customHeight="1">
      <c r="A12" s="79"/>
      <c r="B12" s="79"/>
      <c r="C12" s="79"/>
      <c r="D12" s="79"/>
    </row>
    <row r="13" spans="1:4" s="11" customFormat="1" ht="15.75">
      <c r="A13" s="5">
        <v>1</v>
      </c>
      <c r="B13" s="5">
        <v>2</v>
      </c>
      <c r="C13" s="5">
        <v>3</v>
      </c>
      <c r="D13" s="5">
        <v>4</v>
      </c>
    </row>
    <row r="14" spans="1:4" s="11" customFormat="1" ht="15.75">
      <c r="A14" s="99" t="s">
        <v>29</v>
      </c>
      <c r="B14" s="93"/>
      <c r="C14" s="93"/>
      <c r="D14" s="100">
        <f>D15+D23+D26+D29+D32+D36+D39</f>
        <v>3964.7</v>
      </c>
    </row>
    <row r="15" spans="1:4" s="7" customFormat="1" ht="67.5" customHeight="1">
      <c r="A15" s="99" t="s">
        <v>279</v>
      </c>
      <c r="B15" s="92" t="s">
        <v>231</v>
      </c>
      <c r="C15" s="93"/>
      <c r="D15" s="103">
        <f>D16+D18</f>
        <v>2316.3</v>
      </c>
    </row>
    <row r="16" spans="1:4" s="7" customFormat="1" ht="24" customHeight="1">
      <c r="A16" s="101" t="s">
        <v>221</v>
      </c>
      <c r="B16" s="96" t="s">
        <v>232</v>
      </c>
      <c r="C16" s="97"/>
      <c r="D16" s="102">
        <f>D17</f>
        <v>620.3</v>
      </c>
    </row>
    <row r="17" spans="1:4" s="7" customFormat="1" ht="80.25" customHeight="1">
      <c r="A17" s="101" t="s">
        <v>76</v>
      </c>
      <c r="B17" s="96" t="s">
        <v>232</v>
      </c>
      <c r="C17" s="97">
        <v>100</v>
      </c>
      <c r="D17" s="102">
        <v>620.3</v>
      </c>
    </row>
    <row r="18" spans="1:4" s="8" customFormat="1" ht="66" customHeight="1">
      <c r="A18" s="101" t="s">
        <v>79</v>
      </c>
      <c r="B18" s="97"/>
      <c r="C18" s="97"/>
      <c r="D18" s="102">
        <f>D19</f>
        <v>1696</v>
      </c>
    </row>
    <row r="19" spans="1:4" ht="31.5">
      <c r="A19" s="101" t="s">
        <v>75</v>
      </c>
      <c r="B19" s="96" t="s">
        <v>233</v>
      </c>
      <c r="C19" s="97"/>
      <c r="D19" s="102">
        <f>SUM(D20:D22)</f>
        <v>1696</v>
      </c>
    </row>
    <row r="20" spans="1:4" ht="81" customHeight="1">
      <c r="A20" s="101" t="s">
        <v>76</v>
      </c>
      <c r="B20" s="96" t="s">
        <v>233</v>
      </c>
      <c r="C20" s="97">
        <v>100</v>
      </c>
      <c r="D20" s="102">
        <v>1031</v>
      </c>
    </row>
    <row r="21" spans="1:4" s="8" customFormat="1" ht="31.5">
      <c r="A21" s="101" t="s">
        <v>77</v>
      </c>
      <c r="B21" s="96" t="s">
        <v>233</v>
      </c>
      <c r="C21" s="97">
        <v>200</v>
      </c>
      <c r="D21" s="102">
        <v>596.5</v>
      </c>
    </row>
    <row r="22" spans="1:4" s="8" customFormat="1" ht="15.75">
      <c r="A22" s="101" t="s">
        <v>78</v>
      </c>
      <c r="B22" s="96" t="s">
        <v>233</v>
      </c>
      <c r="C22" s="97">
        <v>800</v>
      </c>
      <c r="D22" s="102">
        <v>68.5</v>
      </c>
    </row>
    <row r="23" spans="1:4" s="8" customFormat="1" ht="15.75">
      <c r="A23" s="99" t="s">
        <v>83</v>
      </c>
      <c r="B23" s="93">
        <v>9900000000</v>
      </c>
      <c r="C23" s="93"/>
      <c r="D23" s="103">
        <v>1</v>
      </c>
    </row>
    <row r="24" spans="1:4" ht="15.75">
      <c r="A24" s="101" t="s">
        <v>84</v>
      </c>
      <c r="B24" s="97">
        <v>9900007500</v>
      </c>
      <c r="C24" s="97"/>
      <c r="D24" s="102">
        <f>D25</f>
        <v>1</v>
      </c>
    </row>
    <row r="25" spans="1:4" s="8" customFormat="1" ht="15.75">
      <c r="A25" s="101" t="s">
        <v>78</v>
      </c>
      <c r="B25" s="97">
        <v>9900007500</v>
      </c>
      <c r="C25" s="97">
        <v>800</v>
      </c>
      <c r="D25" s="102">
        <v>1</v>
      </c>
    </row>
    <row r="26" spans="1:4" s="8" customFormat="1" ht="45" customHeight="1">
      <c r="A26" s="101" t="s">
        <v>261</v>
      </c>
      <c r="B26" s="92" t="s">
        <v>260</v>
      </c>
      <c r="C26" s="93"/>
      <c r="D26" s="123">
        <f>SUM(D27:D28)</f>
        <v>113.9</v>
      </c>
    </row>
    <row r="27" spans="1:4" ht="31.5" customHeight="1" hidden="1">
      <c r="A27" s="101" t="s">
        <v>77</v>
      </c>
      <c r="B27" s="97">
        <v>1200002040</v>
      </c>
      <c r="C27" s="97">
        <v>200</v>
      </c>
      <c r="D27" s="124">
        <v>0</v>
      </c>
    </row>
    <row r="28" spans="1:4" ht="15.75">
      <c r="A28" s="101" t="s">
        <v>78</v>
      </c>
      <c r="B28" s="97">
        <v>1200092360</v>
      </c>
      <c r="C28" s="97">
        <v>800</v>
      </c>
      <c r="D28" s="124">
        <v>113.9</v>
      </c>
    </row>
    <row r="29" spans="1:4" s="8" customFormat="1" ht="15.75">
      <c r="A29" s="99" t="s">
        <v>83</v>
      </c>
      <c r="B29" s="93">
        <v>9900000000</v>
      </c>
      <c r="C29" s="93"/>
      <c r="D29" s="103">
        <f>D30</f>
        <v>54.7</v>
      </c>
    </row>
    <row r="30" spans="1:4" s="8" customFormat="1" ht="47.25">
      <c r="A30" s="101" t="s">
        <v>210</v>
      </c>
      <c r="B30" s="97">
        <v>9900051180</v>
      </c>
      <c r="C30" s="97"/>
      <c r="D30" s="102">
        <f>D31</f>
        <v>54.7</v>
      </c>
    </row>
    <row r="31" spans="1:5" s="8" customFormat="1" ht="15.75">
      <c r="A31" s="101" t="s">
        <v>95</v>
      </c>
      <c r="B31" s="97">
        <v>9900051180</v>
      </c>
      <c r="C31" s="97">
        <v>100</v>
      </c>
      <c r="D31" s="102">
        <v>54.7</v>
      </c>
      <c r="E31" s="9"/>
    </row>
    <row r="32" spans="1:4" s="8" customFormat="1" ht="63">
      <c r="A32" s="99" t="s">
        <v>281</v>
      </c>
      <c r="B32" s="93">
        <v>1600000000</v>
      </c>
      <c r="C32" s="93"/>
      <c r="D32" s="103">
        <f>D33</f>
        <v>59</v>
      </c>
    </row>
    <row r="33" spans="1:4" ht="31.5">
      <c r="A33" s="101" t="s">
        <v>213</v>
      </c>
      <c r="B33" s="97">
        <v>1600024300</v>
      </c>
      <c r="C33" s="97"/>
      <c r="D33" s="102">
        <f>SUM(D34:D35)</f>
        <v>59</v>
      </c>
    </row>
    <row r="34" spans="1:4" ht="0.75" customHeight="1">
      <c r="A34" s="101" t="s">
        <v>76</v>
      </c>
      <c r="B34" s="97">
        <v>1600024300</v>
      </c>
      <c r="C34" s="97">
        <v>100</v>
      </c>
      <c r="D34" s="102">
        <v>0</v>
      </c>
    </row>
    <row r="35" spans="1:4" ht="31.5">
      <c r="A35" s="101" t="s">
        <v>77</v>
      </c>
      <c r="B35" s="97">
        <v>1600024300</v>
      </c>
      <c r="C35" s="97">
        <v>200</v>
      </c>
      <c r="D35" s="102">
        <v>59</v>
      </c>
    </row>
    <row r="36" spans="1:4" s="8" customFormat="1" ht="53.25" customHeight="1">
      <c r="A36" s="121" t="s">
        <v>255</v>
      </c>
      <c r="B36" s="93">
        <v>2100000000</v>
      </c>
      <c r="C36" s="93"/>
      <c r="D36" s="103">
        <f>D37</f>
        <v>140</v>
      </c>
    </row>
    <row r="37" spans="1:4" ht="15.75">
      <c r="A37" s="101" t="s">
        <v>214</v>
      </c>
      <c r="B37" s="97">
        <v>2100003150</v>
      </c>
      <c r="C37" s="97"/>
      <c r="D37" s="102">
        <f>D38</f>
        <v>140</v>
      </c>
    </row>
    <row r="38" spans="1:4" ht="36" customHeight="1">
      <c r="A38" s="101" t="s">
        <v>77</v>
      </c>
      <c r="B38" s="97">
        <v>2100003150</v>
      </c>
      <c r="C38" s="97">
        <v>200</v>
      </c>
      <c r="D38" s="102">
        <v>140</v>
      </c>
    </row>
    <row r="39" spans="1:4" s="8" customFormat="1" ht="79.5" customHeight="1">
      <c r="A39" s="99" t="s">
        <v>282</v>
      </c>
      <c r="B39" s="93">
        <v>2000000000</v>
      </c>
      <c r="C39" s="93"/>
      <c r="D39" s="103">
        <f>D40+D44+D49</f>
        <v>1279.8</v>
      </c>
    </row>
    <row r="40" spans="1:4" s="8" customFormat="1" ht="18.75" customHeight="1">
      <c r="A40" s="101" t="s">
        <v>90</v>
      </c>
      <c r="B40" s="93"/>
      <c r="C40" s="93"/>
      <c r="D40" s="103">
        <f>D41</f>
        <v>217</v>
      </c>
    </row>
    <row r="41" spans="1:4" ht="15.75">
      <c r="A41" s="101" t="s">
        <v>101</v>
      </c>
      <c r="B41" s="105" t="s">
        <v>254</v>
      </c>
      <c r="C41" s="97"/>
      <c r="D41" s="102">
        <f>D42+D43</f>
        <v>217</v>
      </c>
    </row>
    <row r="42" spans="1:4" ht="31.5">
      <c r="A42" s="101" t="s">
        <v>77</v>
      </c>
      <c r="B42" s="105" t="s">
        <v>254</v>
      </c>
      <c r="C42" s="97">
        <v>200</v>
      </c>
      <c r="D42" s="102">
        <v>215</v>
      </c>
    </row>
    <row r="43" spans="1:4" ht="22.5" customHeight="1">
      <c r="A43" s="101" t="s">
        <v>78</v>
      </c>
      <c r="B43" s="105" t="s">
        <v>254</v>
      </c>
      <c r="C43" s="97">
        <v>800</v>
      </c>
      <c r="D43" s="102">
        <v>2</v>
      </c>
    </row>
    <row r="44" spans="1:4" ht="15.75">
      <c r="A44" s="101" t="s">
        <v>92</v>
      </c>
      <c r="B44" s="96"/>
      <c r="C44" s="97"/>
      <c r="D44" s="116">
        <f>D45+D48</f>
        <v>562.8</v>
      </c>
    </row>
    <row r="45" spans="1:4" ht="31.5">
      <c r="A45" s="101" t="s">
        <v>94</v>
      </c>
      <c r="B45" s="97">
        <v>2000006050</v>
      </c>
      <c r="C45" s="97"/>
      <c r="D45" s="102">
        <f>D46+D47</f>
        <v>552.8</v>
      </c>
    </row>
    <row r="46" spans="1:4" ht="85.5" customHeight="1">
      <c r="A46" s="101" t="s">
        <v>76</v>
      </c>
      <c r="B46" s="97">
        <v>2000006050</v>
      </c>
      <c r="C46" s="97">
        <v>100</v>
      </c>
      <c r="D46" s="102">
        <v>226.2</v>
      </c>
    </row>
    <row r="47" spans="1:4" ht="31.5">
      <c r="A47" s="101" t="s">
        <v>77</v>
      </c>
      <c r="B47" s="97">
        <v>2000006050</v>
      </c>
      <c r="C47" s="97">
        <v>200</v>
      </c>
      <c r="D47" s="102">
        <v>326.6</v>
      </c>
    </row>
    <row r="48" spans="1:4" ht="31.5">
      <c r="A48" s="101" t="s">
        <v>77</v>
      </c>
      <c r="B48" s="97">
        <v>2000006400</v>
      </c>
      <c r="C48" s="97">
        <v>200</v>
      </c>
      <c r="D48" s="102">
        <v>10</v>
      </c>
    </row>
    <row r="49" spans="1:4" s="48" customFormat="1" ht="31.5">
      <c r="A49" s="104" t="s">
        <v>234</v>
      </c>
      <c r="B49" s="97">
        <v>2000074040</v>
      </c>
      <c r="C49" s="97"/>
      <c r="D49" s="122">
        <f>D50</f>
        <v>500</v>
      </c>
    </row>
    <row r="50" spans="1:4" s="48" customFormat="1" ht="31.5">
      <c r="A50" s="101" t="s">
        <v>77</v>
      </c>
      <c r="B50" s="97">
        <v>2000074040</v>
      </c>
      <c r="C50" s="97">
        <v>200</v>
      </c>
      <c r="D50" s="122">
        <v>500</v>
      </c>
    </row>
  </sheetData>
  <sheetProtection/>
  <mergeCells count="14">
    <mergeCell ref="A11:A12"/>
    <mergeCell ref="B11:B12"/>
    <mergeCell ref="C11:C12"/>
    <mergeCell ref="D11:D12"/>
    <mergeCell ref="A7:D7"/>
    <mergeCell ref="A8:D8"/>
    <mergeCell ref="A9:D9"/>
    <mergeCell ref="A10:D10"/>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E54"/>
  <sheetViews>
    <sheetView zoomScale="80" zoomScaleNormal="80" zoomScalePageLayoutView="0" workbookViewId="0" topLeftCell="A5">
      <selection activeCell="G55" sqref="G55"/>
    </sheetView>
  </sheetViews>
  <sheetFormatPr defaultColWidth="9.140625" defaultRowHeight="15"/>
  <cols>
    <col min="1" max="1" width="55.7109375" style="11" customWidth="1"/>
    <col min="2" max="2" width="16.28125" style="9" customWidth="1"/>
    <col min="3" max="3" width="8.28125" style="9" customWidth="1"/>
    <col min="4" max="4" width="14.421875" style="9" customWidth="1"/>
    <col min="5" max="5" width="14.7109375" style="9" customWidth="1"/>
    <col min="6" max="252" width="9.140625" style="9" customWidth="1"/>
    <col min="253" max="253" width="55.7109375" style="9" customWidth="1"/>
    <col min="254" max="254" width="12.00390625" style="9" customWidth="1"/>
    <col min="255" max="255" width="8.28125" style="9" customWidth="1"/>
    <col min="256" max="16384" width="14.421875" style="9" customWidth="1"/>
  </cols>
  <sheetData>
    <row r="1" spans="1:5" s="6" customFormat="1" ht="18.75">
      <c r="A1" s="81" t="s">
        <v>206</v>
      </c>
      <c r="B1" s="81"/>
      <c r="C1" s="81"/>
      <c r="D1" s="81"/>
      <c r="E1" s="81"/>
    </row>
    <row r="2" spans="1:5" s="6" customFormat="1" ht="18.75" customHeight="1">
      <c r="A2" s="81" t="s">
        <v>276</v>
      </c>
      <c r="B2" s="81"/>
      <c r="C2" s="81"/>
      <c r="D2" s="81"/>
      <c r="E2" s="81"/>
    </row>
    <row r="3" spans="1:5" s="6" customFormat="1" ht="18.75" customHeight="1">
      <c r="A3" s="81" t="s">
        <v>11</v>
      </c>
      <c r="B3" s="81"/>
      <c r="C3" s="81"/>
      <c r="D3" s="81"/>
      <c r="E3" s="81"/>
    </row>
    <row r="4" spans="1:5" s="6" customFormat="1" ht="18.75">
      <c r="A4" s="82" t="s">
        <v>258</v>
      </c>
      <c r="B4" s="82"/>
      <c r="C4" s="82"/>
      <c r="D4" s="82"/>
      <c r="E4" s="82"/>
    </row>
    <row r="5" spans="1:5" s="6" customFormat="1" ht="18.75" customHeight="1">
      <c r="A5" s="81" t="s">
        <v>277</v>
      </c>
      <c r="B5" s="81"/>
      <c r="C5" s="81"/>
      <c r="D5" s="81"/>
      <c r="E5" s="81"/>
    </row>
    <row r="6" spans="1:5" s="6" customFormat="1" ht="18.75" customHeight="1">
      <c r="A6" s="81" t="s">
        <v>11</v>
      </c>
      <c r="B6" s="81"/>
      <c r="C6" s="81"/>
      <c r="D6" s="81"/>
      <c r="E6" s="81"/>
    </row>
    <row r="7" spans="1:5" s="6" customFormat="1" ht="18.75" customHeight="1">
      <c r="A7" s="81" t="s">
        <v>248</v>
      </c>
      <c r="B7" s="81"/>
      <c r="C7" s="81"/>
      <c r="D7" s="81"/>
      <c r="E7" s="81"/>
    </row>
    <row r="8" spans="1:4" ht="18.75">
      <c r="A8" s="83"/>
      <c r="B8" s="83"/>
      <c r="C8" s="83"/>
      <c r="D8" s="83"/>
    </row>
    <row r="9" spans="1:5" ht="115.5" customHeight="1">
      <c r="A9" s="84" t="s">
        <v>287</v>
      </c>
      <c r="B9" s="84"/>
      <c r="C9" s="84"/>
      <c r="D9" s="84"/>
      <c r="E9" s="84"/>
    </row>
    <row r="10" spans="1:5" s="11" customFormat="1" ht="15.75">
      <c r="A10" s="77"/>
      <c r="B10" s="77"/>
      <c r="C10" s="77"/>
      <c r="D10" s="77"/>
      <c r="E10" s="77"/>
    </row>
    <row r="11" spans="1:5" s="11" customFormat="1" ht="15.75">
      <c r="A11" s="78" t="s">
        <v>68</v>
      </c>
      <c r="B11" s="78" t="s">
        <v>70</v>
      </c>
      <c r="C11" s="78" t="s">
        <v>71</v>
      </c>
      <c r="D11" s="80" t="s">
        <v>102</v>
      </c>
      <c r="E11" s="80"/>
    </row>
    <row r="12" spans="1:5" s="11" customFormat="1" ht="18.75">
      <c r="A12" s="79"/>
      <c r="B12" s="79"/>
      <c r="C12" s="79"/>
      <c r="D12" s="34" t="s">
        <v>251</v>
      </c>
      <c r="E12" s="69" t="s">
        <v>252</v>
      </c>
    </row>
    <row r="13" spans="1:5" s="11" customFormat="1" ht="15.75">
      <c r="A13" s="5">
        <v>1</v>
      </c>
      <c r="B13" s="5">
        <v>2</v>
      </c>
      <c r="C13" s="5">
        <v>3</v>
      </c>
      <c r="D13" s="5">
        <v>4</v>
      </c>
      <c r="E13" s="5">
        <v>5</v>
      </c>
    </row>
    <row r="14" spans="1:5" s="11" customFormat="1" ht="18.75">
      <c r="A14" s="25" t="s">
        <v>29</v>
      </c>
      <c r="B14" s="50"/>
      <c r="C14" s="50"/>
      <c r="D14" s="54">
        <f>D15+D23+D26+D29+D32+D36+D41+D53</f>
        <v>3974.8</v>
      </c>
      <c r="E14" s="54">
        <f>E15+E23+E26+E29+E32+E36+E41+E53</f>
        <v>3982.1000000000004</v>
      </c>
    </row>
    <row r="15" spans="1:5" s="11" customFormat="1" ht="112.5">
      <c r="A15" s="25" t="s">
        <v>279</v>
      </c>
      <c r="B15" s="49" t="s">
        <v>231</v>
      </c>
      <c r="C15" s="50"/>
      <c r="D15" s="61">
        <f>D16+D18</f>
        <v>2316.3</v>
      </c>
      <c r="E15" s="61">
        <f>E16+E18</f>
        <v>2316.3</v>
      </c>
    </row>
    <row r="16" spans="1:5" s="11" customFormat="1" ht="18.75">
      <c r="A16" s="20" t="s">
        <v>221</v>
      </c>
      <c r="B16" s="51" t="s">
        <v>232</v>
      </c>
      <c r="C16" s="22"/>
      <c r="D16" s="56">
        <f>D17</f>
        <v>620.3</v>
      </c>
      <c r="E16" s="56">
        <f>E17</f>
        <v>620.3</v>
      </c>
    </row>
    <row r="17" spans="1:5" s="11" customFormat="1" ht="96.75" customHeight="1">
      <c r="A17" s="20" t="s">
        <v>76</v>
      </c>
      <c r="B17" s="51" t="s">
        <v>232</v>
      </c>
      <c r="C17" s="22">
        <v>100</v>
      </c>
      <c r="D17" s="102">
        <v>620.3</v>
      </c>
      <c r="E17" s="102">
        <v>620.3</v>
      </c>
    </row>
    <row r="18" spans="1:5" s="11" customFormat="1" ht="74.25" customHeight="1">
      <c r="A18" s="20" t="s">
        <v>79</v>
      </c>
      <c r="B18" s="22"/>
      <c r="C18" s="22"/>
      <c r="D18" s="56">
        <f>D19</f>
        <v>1696</v>
      </c>
      <c r="E18" s="56">
        <f>E19</f>
        <v>1696</v>
      </c>
    </row>
    <row r="19" spans="1:5" s="11" customFormat="1" ht="37.5">
      <c r="A19" s="20" t="s">
        <v>75</v>
      </c>
      <c r="B19" s="51" t="s">
        <v>233</v>
      </c>
      <c r="C19" s="22"/>
      <c r="D19" s="56">
        <f>SUM(D20:D22)</f>
        <v>1696</v>
      </c>
      <c r="E19" s="56">
        <f>SUM(E20:E22)</f>
        <v>1696</v>
      </c>
    </row>
    <row r="20" spans="1:5" s="11" customFormat="1" ht="94.5" customHeight="1">
      <c r="A20" s="20" t="s">
        <v>76</v>
      </c>
      <c r="B20" s="51" t="s">
        <v>233</v>
      </c>
      <c r="C20" s="22">
        <v>100</v>
      </c>
      <c r="D20" s="102">
        <v>1031</v>
      </c>
      <c r="E20" s="102">
        <v>1031</v>
      </c>
    </row>
    <row r="21" spans="1:5" s="7" customFormat="1" ht="37.5">
      <c r="A21" s="20" t="s">
        <v>77</v>
      </c>
      <c r="B21" s="51" t="s">
        <v>233</v>
      </c>
      <c r="C21" s="22">
        <v>200</v>
      </c>
      <c r="D21" s="102">
        <v>596.5</v>
      </c>
      <c r="E21" s="102">
        <v>596.5</v>
      </c>
    </row>
    <row r="22" spans="1:5" s="11" customFormat="1" ht="18.75">
      <c r="A22" s="20" t="s">
        <v>78</v>
      </c>
      <c r="B22" s="51" t="s">
        <v>233</v>
      </c>
      <c r="C22" s="22">
        <v>800</v>
      </c>
      <c r="D22" s="102">
        <v>68.5</v>
      </c>
      <c r="E22" s="102">
        <v>68.5</v>
      </c>
    </row>
    <row r="23" spans="1:5" s="11" customFormat="1" ht="18.75">
      <c r="A23" s="25" t="s">
        <v>83</v>
      </c>
      <c r="B23" s="50">
        <v>9900000000</v>
      </c>
      <c r="C23" s="50"/>
      <c r="D23" s="61">
        <f>D24</f>
        <v>1</v>
      </c>
      <c r="E23" s="61">
        <f>E24</f>
        <v>1</v>
      </c>
    </row>
    <row r="24" spans="1:5" s="11" customFormat="1" ht="18.75">
      <c r="A24" s="20" t="s">
        <v>84</v>
      </c>
      <c r="B24" s="22">
        <v>9900007500</v>
      </c>
      <c r="C24" s="22"/>
      <c r="D24" s="56">
        <f>D25</f>
        <v>1</v>
      </c>
      <c r="E24" s="56">
        <f>E25</f>
        <v>1</v>
      </c>
    </row>
    <row r="25" spans="1:5" s="11" customFormat="1" ht="18.75">
      <c r="A25" s="20" t="s">
        <v>78</v>
      </c>
      <c r="B25" s="22">
        <v>9900007500</v>
      </c>
      <c r="C25" s="22">
        <v>800</v>
      </c>
      <c r="D25" s="56">
        <v>1</v>
      </c>
      <c r="E25" s="56">
        <v>1</v>
      </c>
    </row>
    <row r="26" spans="1:5" s="8" customFormat="1" ht="45" customHeight="1">
      <c r="A26" s="101" t="s">
        <v>261</v>
      </c>
      <c r="B26" s="92" t="s">
        <v>260</v>
      </c>
      <c r="C26" s="93"/>
      <c r="D26" s="123">
        <f>SUM(D27:D28)</f>
        <v>113.9</v>
      </c>
      <c r="E26" s="123">
        <f>SUM(E27:E28)</f>
        <v>113.9</v>
      </c>
    </row>
    <row r="27" spans="1:5" ht="31.5" customHeight="1" hidden="1">
      <c r="A27" s="101" t="s">
        <v>77</v>
      </c>
      <c r="B27" s="97">
        <v>1200002040</v>
      </c>
      <c r="C27" s="97">
        <v>200</v>
      </c>
      <c r="D27" s="124">
        <v>0</v>
      </c>
      <c r="E27" s="124">
        <v>0</v>
      </c>
    </row>
    <row r="28" spans="1:5" ht="15.75">
      <c r="A28" s="101" t="s">
        <v>78</v>
      </c>
      <c r="B28" s="97">
        <v>1200092360</v>
      </c>
      <c r="C28" s="97">
        <v>800</v>
      </c>
      <c r="D28" s="122">
        <v>113.9</v>
      </c>
      <c r="E28" s="122">
        <v>113.9</v>
      </c>
    </row>
    <row r="29" spans="1:5" s="8" customFormat="1" ht="18.75">
      <c r="A29" s="25" t="s">
        <v>83</v>
      </c>
      <c r="B29" s="50">
        <v>9900000000</v>
      </c>
      <c r="C29" s="50"/>
      <c r="D29" s="61">
        <f>D30</f>
        <v>55.3</v>
      </c>
      <c r="E29" s="61">
        <f>E30</f>
        <v>57</v>
      </c>
    </row>
    <row r="30" spans="1:5" ht="75">
      <c r="A30" s="20" t="s">
        <v>210</v>
      </c>
      <c r="B30" s="22">
        <v>9900051180</v>
      </c>
      <c r="C30" s="22"/>
      <c r="D30" s="56">
        <f>D31</f>
        <v>55.3</v>
      </c>
      <c r="E30" s="56">
        <f>E31</f>
        <v>57</v>
      </c>
    </row>
    <row r="31" spans="1:5" ht="18.75">
      <c r="A31" s="20" t="s">
        <v>95</v>
      </c>
      <c r="B31" s="22">
        <v>9900051180</v>
      </c>
      <c r="C31" s="22">
        <v>100</v>
      </c>
      <c r="D31" s="56">
        <v>55.3</v>
      </c>
      <c r="E31" s="56">
        <v>57</v>
      </c>
    </row>
    <row r="32" spans="1:5" ht="93.75">
      <c r="A32" s="25" t="s">
        <v>284</v>
      </c>
      <c r="B32" s="50">
        <v>1600000000</v>
      </c>
      <c r="C32" s="50"/>
      <c r="D32" s="61">
        <f>D33</f>
        <v>59</v>
      </c>
      <c r="E32" s="61">
        <f>E33</f>
        <v>59</v>
      </c>
    </row>
    <row r="33" spans="1:5" s="8" customFormat="1" ht="37.5">
      <c r="A33" s="20" t="s">
        <v>213</v>
      </c>
      <c r="B33" s="22">
        <v>1600024300</v>
      </c>
      <c r="C33" s="22"/>
      <c r="D33" s="56">
        <f>SUM(D34:D35)</f>
        <v>59</v>
      </c>
      <c r="E33" s="56">
        <f>SUM(E34:E35)</f>
        <v>59</v>
      </c>
    </row>
    <row r="34" spans="1:5" s="58" customFormat="1" ht="90.75" customHeight="1" hidden="1">
      <c r="A34" s="20" t="s">
        <v>76</v>
      </c>
      <c r="B34" s="22">
        <v>1600024300</v>
      </c>
      <c r="C34" s="22">
        <v>100</v>
      </c>
      <c r="D34" s="102">
        <v>0</v>
      </c>
      <c r="E34" s="102">
        <v>0</v>
      </c>
    </row>
    <row r="35" spans="1:5" s="58" customFormat="1" ht="37.5">
      <c r="A35" s="20" t="s">
        <v>77</v>
      </c>
      <c r="B35" s="22">
        <v>1600024300</v>
      </c>
      <c r="C35" s="22">
        <v>200</v>
      </c>
      <c r="D35" s="102">
        <v>59</v>
      </c>
      <c r="E35" s="102">
        <v>59</v>
      </c>
    </row>
    <row r="36" spans="1:5" s="8" customFormat="1" ht="75">
      <c r="A36" s="112" t="s">
        <v>255</v>
      </c>
      <c r="B36" s="50">
        <v>2100000000</v>
      </c>
      <c r="C36" s="50"/>
      <c r="D36" s="61">
        <f>D37+D39</f>
        <v>140</v>
      </c>
      <c r="E36" s="61">
        <f>E37+E39</f>
        <v>140</v>
      </c>
    </row>
    <row r="37" spans="1:5" ht="18.75">
      <c r="A37" s="20" t="s">
        <v>214</v>
      </c>
      <c r="B37" s="22">
        <v>2100003150</v>
      </c>
      <c r="C37" s="22"/>
      <c r="D37" s="56">
        <f>D38</f>
        <v>140</v>
      </c>
      <c r="E37" s="56">
        <f>E38</f>
        <v>140</v>
      </c>
    </row>
    <row r="38" spans="1:5" ht="36.75" customHeight="1">
      <c r="A38" s="20" t="s">
        <v>77</v>
      </c>
      <c r="B38" s="22">
        <v>2100003150</v>
      </c>
      <c r="C38" s="22">
        <v>200</v>
      </c>
      <c r="D38" s="56">
        <v>140</v>
      </c>
      <c r="E38" s="56">
        <v>140</v>
      </c>
    </row>
    <row r="39" spans="1:5" ht="93.75" hidden="1">
      <c r="A39" s="20" t="s">
        <v>219</v>
      </c>
      <c r="B39" s="22">
        <v>21000074040</v>
      </c>
      <c r="C39" s="22"/>
      <c r="D39" s="56">
        <v>0</v>
      </c>
      <c r="E39" s="56">
        <v>0</v>
      </c>
    </row>
    <row r="40" spans="1:5" ht="37.5" hidden="1">
      <c r="A40" s="20" t="s">
        <v>77</v>
      </c>
      <c r="B40" s="22">
        <v>21000074040</v>
      </c>
      <c r="C40" s="22">
        <v>200</v>
      </c>
      <c r="D40" s="56">
        <v>0</v>
      </c>
      <c r="E40" s="56">
        <v>0</v>
      </c>
    </row>
    <row r="41" spans="1:5" ht="117" customHeight="1">
      <c r="A41" s="25" t="s">
        <v>282</v>
      </c>
      <c r="B41" s="50">
        <v>2000000000</v>
      </c>
      <c r="C41" s="50"/>
      <c r="D41" s="61">
        <f>D42+D46+D51</f>
        <v>1209.3</v>
      </c>
      <c r="E41" s="61">
        <f>E42+E46+E51</f>
        <v>1134.6</v>
      </c>
    </row>
    <row r="42" spans="1:5" s="60" customFormat="1" ht="18.75" customHeight="1">
      <c r="A42" s="20" t="s">
        <v>90</v>
      </c>
      <c r="B42" s="50"/>
      <c r="C42" s="50"/>
      <c r="D42" s="61">
        <f>D43</f>
        <v>217</v>
      </c>
      <c r="E42" s="61">
        <f>E43</f>
        <v>217</v>
      </c>
    </row>
    <row r="43" spans="1:5" s="8" customFormat="1" ht="18.75">
      <c r="A43" s="20" t="s">
        <v>101</v>
      </c>
      <c r="B43" s="105" t="s">
        <v>254</v>
      </c>
      <c r="C43" s="22"/>
      <c r="D43" s="56">
        <f>SUM(D44:D45)</f>
        <v>217</v>
      </c>
      <c r="E43" s="56">
        <f>SUM(E44:E45)</f>
        <v>217</v>
      </c>
    </row>
    <row r="44" spans="1:5" ht="37.5">
      <c r="A44" s="20" t="s">
        <v>77</v>
      </c>
      <c r="B44" s="105" t="s">
        <v>254</v>
      </c>
      <c r="C44" s="22">
        <v>200</v>
      </c>
      <c r="D44" s="102">
        <v>215</v>
      </c>
      <c r="E44" s="102">
        <v>215</v>
      </c>
    </row>
    <row r="45" spans="1:5" ht="24" customHeight="1">
      <c r="A45" s="20" t="s">
        <v>78</v>
      </c>
      <c r="B45" s="105" t="s">
        <v>254</v>
      </c>
      <c r="C45" s="22">
        <v>800</v>
      </c>
      <c r="D45" s="102">
        <v>2</v>
      </c>
      <c r="E45" s="102">
        <v>2</v>
      </c>
    </row>
    <row r="46" spans="1:5" ht="18" customHeight="1">
      <c r="A46" s="20" t="s">
        <v>92</v>
      </c>
      <c r="B46" s="105"/>
      <c r="C46" s="22"/>
      <c r="D46" s="102">
        <f>D47+D50</f>
        <v>492.3</v>
      </c>
      <c r="E46" s="102">
        <f>E47+E50</f>
        <v>417.6</v>
      </c>
    </row>
    <row r="47" spans="1:5" ht="37.5">
      <c r="A47" s="20" t="s">
        <v>94</v>
      </c>
      <c r="B47" s="22">
        <v>2000006050</v>
      </c>
      <c r="C47" s="22"/>
      <c r="D47" s="56">
        <f>D48+D49</f>
        <v>482.3</v>
      </c>
      <c r="E47" s="56">
        <f>E48+E49</f>
        <v>407.6</v>
      </c>
    </row>
    <row r="48" spans="1:5" ht="94.5" customHeight="1">
      <c r="A48" s="20" t="s">
        <v>76</v>
      </c>
      <c r="B48" s="22">
        <v>2000006050</v>
      </c>
      <c r="C48" s="10">
        <v>100</v>
      </c>
      <c r="D48" s="102">
        <v>226.2</v>
      </c>
      <c r="E48" s="102">
        <v>226.2</v>
      </c>
    </row>
    <row r="49" spans="1:5" ht="37.5">
      <c r="A49" s="20" t="s">
        <v>77</v>
      </c>
      <c r="B49" s="22">
        <v>2000006050</v>
      </c>
      <c r="C49" s="22">
        <v>200</v>
      </c>
      <c r="D49" s="102">
        <v>256.1</v>
      </c>
      <c r="E49" s="102">
        <v>181.4</v>
      </c>
    </row>
    <row r="50" spans="1:5" ht="37.5">
      <c r="A50" s="20" t="s">
        <v>77</v>
      </c>
      <c r="B50" s="97">
        <v>2000006400</v>
      </c>
      <c r="C50" s="22">
        <v>200</v>
      </c>
      <c r="D50" s="102">
        <v>10</v>
      </c>
      <c r="E50" s="102">
        <v>10</v>
      </c>
    </row>
    <row r="51" spans="1:5" ht="37.5">
      <c r="A51" s="68" t="s">
        <v>234</v>
      </c>
      <c r="B51" s="10">
        <v>2000074040</v>
      </c>
      <c r="C51" s="10"/>
      <c r="D51" s="56">
        <v>500</v>
      </c>
      <c r="E51" s="56">
        <f>E52</f>
        <v>500</v>
      </c>
    </row>
    <row r="52" spans="1:5" ht="37.5">
      <c r="A52" s="20" t="s">
        <v>77</v>
      </c>
      <c r="B52" s="10">
        <v>2000074040</v>
      </c>
      <c r="C52" s="10">
        <v>200</v>
      </c>
      <c r="D52" s="56">
        <v>500</v>
      </c>
      <c r="E52" s="56">
        <v>500</v>
      </c>
    </row>
    <row r="53" spans="1:5" s="60" customFormat="1" ht="18.75">
      <c r="A53" s="12" t="s">
        <v>97</v>
      </c>
      <c r="B53" s="57">
        <v>9999999</v>
      </c>
      <c r="C53" s="57"/>
      <c r="D53" s="109">
        <f>D54</f>
        <v>80</v>
      </c>
      <c r="E53" s="109">
        <f>E54</f>
        <v>160.3</v>
      </c>
    </row>
    <row r="54" spans="1:5" s="58" customFormat="1" ht="18.75">
      <c r="A54" s="39" t="s">
        <v>98</v>
      </c>
      <c r="B54" s="59">
        <v>9999999</v>
      </c>
      <c r="C54" s="59">
        <v>999</v>
      </c>
      <c r="D54" s="111">
        <v>80</v>
      </c>
      <c r="E54" s="111">
        <v>160.3</v>
      </c>
    </row>
  </sheetData>
  <sheetProtection/>
  <mergeCells count="14">
    <mergeCell ref="A11:A12"/>
    <mergeCell ref="B11:B12"/>
    <mergeCell ref="C11:C12"/>
    <mergeCell ref="D11:E11"/>
    <mergeCell ref="A7:E7"/>
    <mergeCell ref="A8:D8"/>
    <mergeCell ref="A9:E9"/>
    <mergeCell ref="A10:E10"/>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2018-11-28T05:10:51Z</dcterms:modified>
  <cp:category/>
  <cp:version/>
  <cp:contentType/>
  <cp:contentStatus/>
</cp:coreProperties>
</file>